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部門委員会\公会計\01.自治体別資料\15_新潟県\152111_見附市\R06年度事業\02.契約後\90.成果品\（２）令和5年度財務書類等\附属明細書\"/>
    </mc:Choice>
  </mc:AlternateContent>
  <xr:revisionPtr revIDLastSave="0" documentId="13_ncr:1_{E67CAFAB-DC07-4338-B72F-D5D8FA3B169F}" xr6:coauthVersionLast="47" xr6:coauthVersionMax="47" xr10:uidLastSave="{00000000-0000-0000-0000-000000000000}"/>
  <bookViews>
    <workbookView xWindow="-120" yWindow="-16320" windowWidth="29040" windowHeight="15720" firstSheet="10" activeTab="12" xr2:uid="{00000000-000D-0000-FFFF-FFFF00000000}"/>
  </bookViews>
  <sheets>
    <sheet name="有形固定資産の明細" sheetId="15" r:id="rId1"/>
    <sheet name="有形固定資産に係る行政目的別の明細" sheetId="16" r:id="rId2"/>
    <sheet name="投資及び出資金の明細" sheetId="1" r:id="rId3"/>
    <sheet name="基金の明細" sheetId="2" r:id="rId4"/>
    <sheet name="【該当なし】貸付金の明細" sheetId="3" r:id="rId5"/>
    <sheet name="長期延滞債権の明細" sheetId="4" r:id="rId6"/>
    <sheet name="未収金の明細" sheetId="5" r:id="rId7"/>
    <sheet name="地方債等（借入先別）の明細" sheetId="6" r:id="rId8"/>
    <sheet name="地方債等（利率別）の明細" sheetId="7" r:id="rId9"/>
    <sheet name="地方債等（返済期間別）の明細" sheetId="8" r:id="rId10"/>
    <sheet name="【該当なし】特定の契約条項が付された地方債等の概要" sheetId="9" r:id="rId11"/>
    <sheet name="引当金の明細" sheetId="10" r:id="rId12"/>
    <sheet name="補助金等の明細" sheetId="11" r:id="rId13"/>
    <sheet name="財源の明細" sheetId="12" r:id="rId14"/>
    <sheet name="財源情報の明細" sheetId="14" r:id="rId15"/>
    <sheet name="資金の明細" sheetId="13" r:id="rId16"/>
  </sheets>
  <externalReferences>
    <externalReference r:id="rId17"/>
  </externalReferences>
  <definedNames>
    <definedName name="_xlnm.Print_Titles" localSheetId="1">有形固定資産に係る行政目的別の明細!$1:$5</definedName>
    <definedName name="_xlnm.Print_Titles" localSheetId="0">有形固定資産の明細!$1:$5</definedName>
    <definedName name="まとめ_会計名称">[1]財源の明細用まとめ!$F$4:$Y$4</definedName>
    <definedName name="まとめ一覧">[1]財源の明細用まとめ!$C$2:$Y$38</definedName>
    <definedName name="まとめ税収等">[1]財源の明細用まとめ!$E$5:$E$29</definedName>
  </definedNames>
  <calcPr calcId="191029"/>
</workbook>
</file>

<file path=xl/calcChain.xml><?xml version="1.0" encoding="utf-8"?>
<calcChain xmlns="http://schemas.openxmlformats.org/spreadsheetml/2006/main">
  <c r="F24" i="2" l="1"/>
  <c r="C9" i="1" l="1"/>
  <c r="D9" i="1"/>
  <c r="E9" i="1"/>
  <c r="F9" i="1"/>
  <c r="G9" i="1"/>
  <c r="B9" i="1"/>
  <c r="D28" i="11" l="1"/>
  <c r="E19" i="12" l="1"/>
  <c r="D18" i="11" l="1"/>
  <c r="A3" i="16" l="1"/>
  <c r="A3" i="1"/>
  <c r="A3" i="2"/>
  <c r="A3" i="3"/>
  <c r="A3" i="4"/>
  <c r="A3" i="5"/>
  <c r="A3" i="6"/>
  <c r="A3" i="7"/>
  <c r="A3" i="8"/>
  <c r="A3" i="9"/>
  <c r="A3" i="10"/>
  <c r="A3" i="11"/>
  <c r="A3" i="12"/>
  <c r="A3" i="14"/>
  <c r="A3" i="13"/>
  <c r="A2" i="16"/>
  <c r="A2" i="1"/>
  <c r="A2" i="2"/>
  <c r="A2" i="3"/>
  <c r="A2" i="4"/>
  <c r="A2" i="5"/>
  <c r="A2" i="6"/>
  <c r="A2" i="7"/>
  <c r="A2" i="8"/>
  <c r="A2" i="9"/>
  <c r="A2" i="10"/>
  <c r="A2" i="11"/>
  <c r="A2" i="12"/>
  <c r="A2" i="14"/>
  <c r="A2" i="13"/>
  <c r="H7" i="1"/>
  <c r="H9" i="1" s="1"/>
  <c r="C37" i="1"/>
  <c r="D37" i="1"/>
  <c r="F37" i="1"/>
  <c r="B37" i="1"/>
  <c r="J13" i="1"/>
  <c r="C14" i="1"/>
  <c r="D14" i="1"/>
  <c r="F14" i="1"/>
  <c r="B14" i="1"/>
  <c r="F7" i="3"/>
  <c r="F8" i="3" s="1"/>
  <c r="E24" i="2"/>
  <c r="D24" i="2"/>
  <c r="C24" i="2"/>
  <c r="B24" i="2"/>
  <c r="C8" i="3"/>
  <c r="D8" i="3"/>
  <c r="E8" i="3"/>
  <c r="B8" i="3"/>
  <c r="C16" i="4"/>
  <c r="B16" i="4"/>
  <c r="C8" i="4"/>
  <c r="B8" i="4"/>
  <c r="C23" i="5"/>
  <c r="B23" i="5"/>
  <c r="C8" i="5"/>
  <c r="B8" i="5"/>
  <c r="E25" i="12"/>
  <c r="E22" i="12"/>
  <c r="E26" i="12" s="1"/>
  <c r="E27" i="12" s="1"/>
  <c r="C24" i="5" l="1"/>
  <c r="B24" i="5"/>
  <c r="C17" i="4"/>
  <c r="B17" i="4"/>
  <c r="E37" i="1"/>
  <c r="K37" i="1"/>
  <c r="J14" i="1"/>
  <c r="E14" i="1"/>
  <c r="G24" i="2"/>
  <c r="C10" i="10"/>
  <c r="D10" i="10"/>
  <c r="E10" i="10"/>
  <c r="B10" i="10"/>
  <c r="D36" i="11"/>
  <c r="D35" i="11" s="1"/>
  <c r="B9" i="13"/>
  <c r="H37" i="1" l="1"/>
  <c r="H14" i="1"/>
  <c r="I14" i="1"/>
  <c r="F10" i="10"/>
  <c r="J37" i="1" l="1"/>
  <c r="I37" i="1"/>
</calcChain>
</file>

<file path=xl/sharedStrings.xml><?xml version="1.0" encoding="utf-8"?>
<sst xmlns="http://schemas.openxmlformats.org/spreadsheetml/2006/main" count="413" uniqueCount="270">
  <si>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</si>
  <si>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</si>
  <si>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</si>
  <si>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</si>
  <si>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</si>
  <si>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</si>
  <si>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</si>
  <si>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</si>
  <si>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</si>
  <si>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</si>
  <si>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</si>
  <si>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</si>
  <si>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</si>
  <si>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</si>
  <si>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</si>
  <si>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</si>
  <si>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</si>
  <si>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</si>
  <si>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</si>
  <si>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</si>
  <si>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</si>
  <si>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</si>
  <si>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</si>
  <si>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</si>
  <si>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</si>
  <si>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</si>
  <si>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</si>
  <si>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</si>
  <si>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</si>
  <si>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</si>
  <si>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</si>
  <si>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</si>
  <si>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</si>
  <si>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</si>
  <si>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</si>
  <si>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</si>
  <si>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</si>
  <si>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</si>
  <si>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</si>
  <si>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</si>
  <si>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</si>
  <si>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</si>
  <si>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</si>
  <si>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</si>
  <si>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</si>
  <si>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</si>
  <si>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</si>
  <si>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</si>
  <si>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</si>
  <si>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</si>
  <si>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</si>
  <si>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</si>
  <si>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</si>
  <si>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</si>
  <si>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</si>
  <si>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</si>
  <si>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その他</t>
  </si>
  <si>
    <t>【特別分】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</si>
  <si>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</si>
  <si>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</si>
  <si>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</si>
  <si>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</si>
  <si>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</si>
  <si>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</si>
  <si>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</si>
  <si>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</si>
  <si>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</si>
  <si>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</si>
  <si>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</si>
  <si>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</si>
  <si>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</si>
  <si>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</si>
  <si>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</si>
  <si>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</si>
  <si>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</si>
  <si>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</si>
  <si>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</si>
  <si>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</si>
  <si>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</si>
  <si>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</si>
  <si>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</si>
  <si>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</si>
  <si>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</si>
  <si>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</si>
  <si>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</si>
  <si>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</si>
  <si>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</si>
  <si>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</si>
  <si>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</si>
  <si>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</si>
  <si>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</si>
  <si>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</si>
  <si>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</si>
  <si>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</si>
  <si>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</si>
  <si>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</si>
  <si>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</si>
  <si>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</si>
  <si>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</si>
  <si>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</si>
  <si>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</si>
  <si>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</si>
  <si>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</si>
  <si>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</si>
  <si>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資金の明細</t>
  </si>
  <si>
    <t>貸付金・基金等の増加</t>
  </si>
  <si>
    <t>有形固定資産等の増加</t>
  </si>
  <si>
    <t>純行政コスト</t>
  </si>
  <si>
    <t>地方債等</t>
  </si>
  <si>
    <t>内訳</t>
  </si>
  <si>
    <t>財源情報の明細</t>
    <rPh sb="2" eb="4">
      <t>ジョウホウ</t>
    </rPh>
    <phoneticPr fontId="5"/>
  </si>
  <si>
    <t>(単位：円)</t>
  </si>
  <si>
    <t>現金</t>
    <rPh sb="0" eb="2">
      <t>ゲンキン</t>
    </rPh>
    <phoneticPr fontId="4"/>
  </si>
  <si>
    <t>要求払預金
（普通預金等）</t>
    <rPh sb="0" eb="2">
      <t>ヨウキュウ</t>
    </rPh>
    <rPh sb="2" eb="3">
      <t>ハラ</t>
    </rPh>
    <rPh sb="3" eb="5">
      <t>ヨキン</t>
    </rPh>
    <rPh sb="7" eb="9">
      <t>フツウ</t>
    </rPh>
    <rPh sb="9" eb="12">
      <t>ヨキントウ</t>
    </rPh>
    <phoneticPr fontId="4"/>
  </si>
  <si>
    <t>短期投資
（現金同等物）</t>
    <rPh sb="0" eb="2">
      <t>タンキ</t>
    </rPh>
    <rPh sb="2" eb="4">
      <t>トウシ</t>
    </rPh>
    <rPh sb="6" eb="8">
      <t>ゲンキン</t>
    </rPh>
    <rPh sb="8" eb="10">
      <t>ドウトウ</t>
    </rPh>
    <rPh sb="10" eb="11">
      <t>ブツ</t>
    </rPh>
    <phoneticPr fontId="4"/>
  </si>
  <si>
    <t>国庫支出金</t>
    <rPh sb="0" eb="2">
      <t>コッコ</t>
    </rPh>
    <rPh sb="2" eb="5">
      <t>シシュツキン</t>
    </rPh>
    <phoneticPr fontId="5"/>
  </si>
  <si>
    <t>地方譲与税</t>
  </si>
  <si>
    <t>地方交付税</t>
  </si>
  <si>
    <t>地方特例交付金</t>
  </si>
  <si>
    <t>分担金及び負担金</t>
  </si>
  <si>
    <t>県支出金</t>
    <rPh sb="0" eb="1">
      <t>ケン</t>
    </rPh>
    <rPh sb="1" eb="3">
      <t>シシュツ</t>
    </rPh>
    <rPh sb="3" eb="4">
      <t>キン</t>
    </rPh>
    <phoneticPr fontId="5"/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</si>
  <si>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</si>
  <si>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</si>
  <si>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</si>
  <si>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</si>
  <si>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</si>
  <si>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</si>
  <si>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</si>
  <si>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</si>
  <si>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</si>
  <si>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</si>
  <si>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</si>
  <si>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差引本年度末残高_x000D_
(D)-(E)_x000D_
(G)</t>
  </si>
  <si>
    <t>本年度償却額_x000D_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</si>
  <si>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</si>
  <si>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</si>
  <si>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</si>
  <si>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</si>
  <si>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</si>
  <si>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（単位：円）</t>
  </si>
  <si>
    <t>有形固定資産の明細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</si>
  <si>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</si>
  <si>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</si>
  <si>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</si>
  <si>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</si>
  <si>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</si>
  <si>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</si>
  <si>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</si>
  <si>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</si>
  <si>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自治体名：見附市</t>
    <rPh sb="5" eb="8">
      <t>ミツケシ</t>
    </rPh>
    <phoneticPr fontId="5"/>
  </si>
  <si>
    <t>長岡地域土地開発公社出資金</t>
    <rPh sb="0" eb="2">
      <t>ナガオカ</t>
    </rPh>
    <rPh sb="2" eb="4">
      <t>チイキ</t>
    </rPh>
    <rPh sb="4" eb="6">
      <t>トチ</t>
    </rPh>
    <rPh sb="6" eb="8">
      <t>カイハツ</t>
    </rPh>
    <rPh sb="8" eb="10">
      <t>コウシャ</t>
    </rPh>
    <rPh sb="10" eb="13">
      <t>シュッシキン</t>
    </rPh>
    <phoneticPr fontId="5"/>
  </si>
  <si>
    <t>新潟県信用保証協会出捐金</t>
  </si>
  <si>
    <t>(社)新潟県農林公社出資金</t>
  </si>
  <si>
    <t>(財)にいがた産業創造機構出捐金</t>
  </si>
  <si>
    <t>(財)日本立地ｾﾝﾀｰﾃｸﾉﾎﾟﾘｽ債務保証基金出捐金</t>
  </si>
  <si>
    <t>(財)新潟県国際交流協会出捐金</t>
  </si>
  <si>
    <t>(福)刈谷田福祉会出捐金</t>
  </si>
  <si>
    <t>(財)砂防フロンティア整備推進機構出捐金</t>
  </si>
  <si>
    <t>中越よつば森林組合出資金</t>
  </si>
  <si>
    <t>年度：令和5年度</t>
  </si>
  <si>
    <t>市税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</si>
  <si>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</si>
  <si>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</si>
  <si>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</si>
  <si>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</si>
  <si>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</si>
  <si>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環境性能割交付金</t>
  </si>
  <si>
    <t>交通安全対策特別交付金</t>
  </si>
  <si>
    <t>寄附金</t>
  </si>
  <si>
    <t>町内会関係費</t>
  </si>
  <si>
    <t>生産組織等育成事業</t>
  </si>
  <si>
    <t>農地費一般経費</t>
  </si>
  <si>
    <t>県営かんがい排水整備事業</t>
  </si>
  <si>
    <t>県営農村地域防災減災事業</t>
  </si>
  <si>
    <t>林業費一般経費</t>
  </si>
  <si>
    <t>交通安全施設費</t>
  </si>
  <si>
    <t>除雪費</t>
  </si>
  <si>
    <t>認定こども園・小規模保育施設運営事業</t>
  </si>
  <si>
    <t>集会施設建設費等補助金</t>
  </si>
  <si>
    <t>水稲用機械導入費補助金</t>
  </si>
  <si>
    <t>刈谷田川土地改良区補助金</t>
  </si>
  <si>
    <t>福島江土地改良区補助金</t>
  </si>
  <si>
    <t>小規模土地改良事業補助金</t>
  </si>
  <si>
    <t>県営かんがい排水整備事業負担金</t>
  </si>
  <si>
    <t>県営農村地域防災減災事業負担金</t>
  </si>
  <si>
    <t>造林保育事業補助金</t>
  </si>
  <si>
    <t>防犯灯新設費補助金</t>
  </si>
  <si>
    <t>地元融雪井戸整備工事補助金</t>
  </si>
  <si>
    <t>認定こども園施設整備交付金</t>
  </si>
  <si>
    <t>普通建設事業費（一部事務組合負担金）</t>
  </si>
  <si>
    <t>一部事務組合</t>
  </si>
  <si>
    <t>投資的経費</t>
  </si>
  <si>
    <t>対象者</t>
  </si>
  <si>
    <t>後期高齢者医療制度事業</t>
  </si>
  <si>
    <t>住民税非課税世帯等緊急支援臨時給付金給付事業</t>
  </si>
  <si>
    <t>日本型直接支払事業</t>
  </si>
  <si>
    <t>住民税非課税世帯等緊急支援給付金給付事業</t>
  </si>
  <si>
    <t>みつけこども応援臨時給付金給付事業（物価高騰関連）</t>
  </si>
  <si>
    <t>地域交通体系整備事業</t>
  </si>
  <si>
    <t>学校給食無償化事業（物価高騰）</t>
  </si>
  <si>
    <t>住民税均等割世帯緊急支援臨時給付金給付事業</t>
  </si>
  <si>
    <t>地域自治推進事業</t>
  </si>
  <si>
    <t>観光対策事業</t>
  </si>
  <si>
    <t>高校生・大学生等保護者生活支援給付金給付事業（物価高騰関連）</t>
  </si>
  <si>
    <t>社会福祉協議会補助金</t>
  </si>
  <si>
    <t>保健衛生一般経費</t>
  </si>
  <si>
    <t>耐震改修等助成事業</t>
  </si>
  <si>
    <t>民生費（負担金補助及び交付金）</t>
  </si>
  <si>
    <t>農林水産業費（負担金補助及び交付金）</t>
  </si>
  <si>
    <t>総務費（負担金補助及び交付金）</t>
  </si>
  <si>
    <t>教育費（負担金補助及び交付金）</t>
  </si>
  <si>
    <t>商工費（負担金補助及び交付金）</t>
  </si>
  <si>
    <t>衛生費（負担金補助及び交付金）</t>
  </si>
  <si>
    <t>土木費（負担金補助及び交付金）</t>
  </si>
  <si>
    <t>その他</t>
    <rPh sb="2" eb="3">
      <t>ホカ</t>
    </rPh>
    <phoneticPr fontId="5"/>
  </si>
  <si>
    <t>見附市社会福祉協議会</t>
  </si>
  <si>
    <t>BSNメディアホールディングス</t>
  </si>
  <si>
    <t>JAPEX</t>
  </si>
  <si>
    <t>新潟ふるさと村</t>
    <rPh sb="0" eb="2">
      <t>ニイガタ</t>
    </rPh>
    <rPh sb="6" eb="7">
      <t>ムラ</t>
    </rPh>
    <phoneticPr fontId="3"/>
  </si>
  <si>
    <t>新潟県農業信用基金協会出資金</t>
    <rPh sb="13" eb="14">
      <t>キン</t>
    </rPh>
    <phoneticPr fontId="3"/>
  </si>
  <si>
    <t>(社）新潟県私学振興会出資金</t>
  </si>
  <si>
    <t>新潟県住宅供給公社出資</t>
  </si>
  <si>
    <t>(公社)新潟県畜産協会出資</t>
  </si>
  <si>
    <t>(財)新潟県労働者信用基金協会出捐金</t>
    <rPh sb="15" eb="18">
      <t>シュツエンキン</t>
    </rPh>
    <phoneticPr fontId="3"/>
  </si>
  <si>
    <t>(財)新潟県都市緑花センター出資金</t>
    <rPh sb="14" eb="16">
      <t>シュッシ</t>
    </rPh>
    <phoneticPr fontId="3"/>
  </si>
  <si>
    <t>(財)新潟県暴力追放運動推進センター出捐金</t>
  </si>
  <si>
    <t>(財)新潟県環境保全事業団出資金</t>
    <rPh sb="13" eb="15">
      <t>シュッシ</t>
    </rPh>
    <phoneticPr fontId="3"/>
  </si>
  <si>
    <t>(福)見附福祉会出捐金</t>
  </si>
  <si>
    <t>地方公共団体金融機構出資金</t>
    <rPh sb="12" eb="13">
      <t>キン</t>
    </rPh>
    <phoneticPr fontId="3"/>
  </si>
  <si>
    <t>財政調整基金</t>
  </si>
  <si>
    <t>減債基金</t>
  </si>
  <si>
    <t>退職手当基金</t>
  </si>
  <si>
    <t>総合保健福祉施設等整備基金</t>
  </si>
  <si>
    <t>教育施設建設基金</t>
  </si>
  <si>
    <t>公園等整備基金</t>
  </si>
  <si>
    <t>見附小学校図書購入事業事業基金</t>
  </si>
  <si>
    <t>芸術文化振興基金</t>
  </si>
  <si>
    <t>ボランティア活動推進基金</t>
  </si>
  <si>
    <t>地域福祉基金</t>
  </si>
  <si>
    <t>国際交流基金</t>
  </si>
  <si>
    <t>ふるさと農村活性化基金</t>
  </si>
  <si>
    <t>防災まちづくり基金</t>
  </si>
  <si>
    <t>ふるさと応援基金</t>
  </si>
  <si>
    <t>森林環境整備基金</t>
  </si>
  <si>
    <t>土地開発基金</t>
  </si>
  <si>
    <t>奨学金基金</t>
  </si>
  <si>
    <t>個人市民税</t>
  </si>
  <si>
    <t>法人市民税</t>
  </si>
  <si>
    <t>固定資産税</t>
  </si>
  <si>
    <t>軽自動車税</t>
  </si>
  <si>
    <t>負担金</t>
  </si>
  <si>
    <t>都市計画税</t>
  </si>
  <si>
    <t>　　一般公共事業</t>
    <rPh sb="2" eb="4">
      <t>イッパン</t>
    </rPh>
    <rPh sb="4" eb="6">
      <t>コウキョウ</t>
    </rPh>
    <rPh sb="6" eb="8">
      <t>ジギョウ</t>
    </rPh>
    <phoneticPr fontId="4"/>
  </si>
  <si>
    <t>　　公営住宅建設</t>
    <rPh sb="2" eb="4">
      <t>コウエイ</t>
    </rPh>
    <rPh sb="4" eb="6">
      <t>ジュウタク</t>
    </rPh>
    <rPh sb="6" eb="8">
      <t>ケンセツ</t>
    </rPh>
    <phoneticPr fontId="4"/>
  </si>
  <si>
    <t>　　災害復旧</t>
    <rPh sb="2" eb="4">
      <t>サイガイ</t>
    </rPh>
    <rPh sb="4" eb="6">
      <t>フッキュウ</t>
    </rPh>
    <phoneticPr fontId="4"/>
  </si>
  <si>
    <t>　　教育・福祉施設</t>
    <rPh sb="2" eb="4">
      <t>キョウイク</t>
    </rPh>
    <rPh sb="5" eb="7">
      <t>フクシ</t>
    </rPh>
    <rPh sb="7" eb="9">
      <t>シセツ</t>
    </rPh>
    <phoneticPr fontId="4"/>
  </si>
  <si>
    <t>　　一般単独事業</t>
    <rPh sb="2" eb="4">
      <t>イッパン</t>
    </rPh>
    <rPh sb="4" eb="6">
      <t>タンドク</t>
    </rPh>
    <rPh sb="6" eb="8">
      <t>ジギョウ</t>
    </rPh>
    <phoneticPr fontId="4"/>
  </si>
  <si>
    <t>　　その他</t>
    <rPh sb="4" eb="5">
      <t>ホカ</t>
    </rPh>
    <phoneticPr fontId="4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</si>
  <si>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9"/>
  </si>
  <si>
    <t>　　減税補てん債</t>
    <rPh sb="2" eb="4">
      <t>ゲンゼイ</t>
    </rPh>
    <rPh sb="4" eb="5">
      <t>ホ</t>
    </rPh>
    <rPh sb="7" eb="8">
      <t>サイ</t>
    </rPh>
    <phoneticPr fontId="9"/>
  </si>
  <si>
    <t>　　退職手当債</t>
    <rPh sb="2" eb="4">
      <t>タイショク</t>
    </rPh>
    <rPh sb="4" eb="6">
      <t>テアテ</t>
    </rPh>
    <rPh sb="6" eb="7">
      <t>サイ</t>
    </rPh>
    <phoneticPr fontId="9"/>
  </si>
  <si>
    <t>　　その他</t>
    <rPh sb="4" eb="5">
      <t>タ</t>
    </rPh>
    <phoneticPr fontId="9"/>
  </si>
  <si>
    <t>退職手当引当金</t>
    <rPh sb="0" eb="2">
      <t>タイショク</t>
    </rPh>
    <rPh sb="2" eb="4">
      <t>テアテ</t>
    </rPh>
    <rPh sb="4" eb="7">
      <t>ヒキアテキン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</si>
  <si>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</si>
  <si>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損失補償引当金</t>
    <rPh sb="0" eb="2">
      <t>ソンシツ</t>
    </rPh>
    <rPh sb="2" eb="4">
      <t>ホショウ</t>
    </rPh>
    <rPh sb="4" eb="6">
      <t>ヒキアテ</t>
    </rPh>
    <rPh sb="6" eb="7">
      <t>キン</t>
    </rPh>
    <phoneticPr fontId="3"/>
  </si>
  <si>
    <t>税等未収金</t>
    <rPh sb="0" eb="5">
      <t>ゼイトウミシュウキン</t>
    </rPh>
    <phoneticPr fontId="5"/>
  </si>
  <si>
    <t>その他の未収金</t>
    <rPh sb="2" eb="3">
      <t>ホカ</t>
    </rPh>
    <rPh sb="4" eb="7">
      <t>ミシュウキン</t>
    </rPh>
    <phoneticPr fontId="5"/>
  </si>
  <si>
    <t>諸収入</t>
    <rPh sb="0" eb="3">
      <t>ショシュウニュウ</t>
    </rPh>
    <phoneticPr fontId="5"/>
  </si>
  <si>
    <t>使用料</t>
    <rPh sb="0" eb="3">
      <t>シヨウリョウ</t>
    </rPh>
    <phoneticPr fontId="5"/>
  </si>
  <si>
    <t>旅券印紙・証紙購買基金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</si>
</sst>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%"/>
    <numFmt numFmtId="177" formatCode="_ * #,##0_ ;[Red]_ * \-#,##0_ ;_ * &quot;-&quot;_ ;_ @_ "/>
    <numFmt numFmtId="178" formatCode="_ * #,##0_ ;[Black]_ * \△#,##0_ ;_ * &quot;-&quot;_ ;_ @_ "/>
  </numFmts>
  <fonts count="10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 inden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7096;&#38272;&#22996;&#21729;&#20250;\&#20844;&#20250;&#35336;\01.&#33258;&#27835;&#20307;&#21029;&#36039;&#26009;\15_&#26032;&#28511;&#30476;\152111_&#35211;&#38468;&#24066;\R06&#24180;&#24230;&#20107;&#26989;\02.&#22865;&#32004;&#24460;\60.&#20316;&#26989;&#29992;\20250310&#12288;&#38468;&#23646;&#26126;&#32048;&#12539;&#27880;&#35352;\&#12304;R5&#35211;&#38468;&#24066;&#12305;&#12304;&#38598;&#35336;WS&#12305;3.(1)&#36001;&#28304;&#12398;&#26126;&#32048;20230927.xlsx" TargetMode="External"/><Relationship Id="rId1" Type="http://schemas.openxmlformats.org/officeDocument/2006/relationships/externalLinkPath" Target="/&#37096;&#38272;&#22996;&#21729;&#20250;/&#20844;&#20250;&#35336;/01.&#33258;&#27835;&#20307;&#21029;&#36039;&#26009;/15_&#26032;&#28511;&#30476;/152111_&#35211;&#38468;&#24066;/R06&#24180;&#24230;&#20107;&#26989;/02.&#22865;&#32004;&#24460;/60.&#20316;&#26989;&#29992;/20250310&#12288;&#38468;&#23646;&#26126;&#32048;&#12539;&#27880;&#35352;/&#12304;R5&#35211;&#38468;&#24066;&#12305;&#12304;&#38598;&#35336;WS&#12305;3.(1)&#36001;&#28304;&#12398;&#26126;&#32048;202309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"/>
      <sheetName val="入力"/>
      <sheetName val="純資産変動計算書(NW)"/>
      <sheetName val="資金収支計算書(CF)"/>
      <sheetName val="財源の明細用まとめ"/>
      <sheetName val="財源の明細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E2" t="str">
            <v>精算表列位置</v>
          </cell>
          <cell r="F2">
            <v>1</v>
          </cell>
          <cell r="G2">
            <v>3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13</v>
          </cell>
          <cell r="Q2">
            <v>15</v>
          </cell>
          <cell r="R2">
            <v>16</v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>
            <v>4</v>
          </cell>
          <cell r="Y2">
            <v>17</v>
          </cell>
        </row>
        <row r="3">
          <cell r="E3" t="str">
            <v>会計集計区分</v>
          </cell>
          <cell r="F3" t="str">
            <v>一般会計等</v>
          </cell>
          <cell r="G3" t="str">
            <v>一般会計等</v>
          </cell>
          <cell r="H3" t="str">
            <v>全体会計</v>
          </cell>
          <cell r="I3" t="str">
            <v>全体会計</v>
          </cell>
          <cell r="J3" t="str">
            <v>全体会計</v>
          </cell>
          <cell r="K3" t="str">
            <v>全体会計</v>
          </cell>
          <cell r="L3" t="str">
            <v>全体会計</v>
          </cell>
          <cell r="M3" t="str">
            <v>全体会計</v>
          </cell>
          <cell r="N3" t="str">
            <v>全体会計</v>
          </cell>
          <cell r="O3" t="str">
            <v>全体会計</v>
          </cell>
          <cell r="P3" t="str">
            <v>全体会計</v>
          </cell>
          <cell r="Q3" t="str">
            <v>全体会計</v>
          </cell>
          <cell r="R3" t="str">
            <v>全体会計</v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>一般会計等</v>
          </cell>
          <cell r="Y3" t="str">
            <v>全体会計</v>
          </cell>
        </row>
        <row r="4">
          <cell r="C4" t="str">
            <v>区分</v>
          </cell>
          <cell r="D4" t="str">
            <v>財源の内容</v>
          </cell>
          <cell r="E4" t="str">
            <v>会計</v>
          </cell>
          <cell r="F4" t="str">
            <v>一般会計</v>
          </cell>
          <cell r="G4" t="str">
            <v>一般会計等相殺</v>
          </cell>
          <cell r="H4" t="str">
            <v>国民健康保険事業特別会計</v>
          </cell>
          <cell r="I4" t="str">
            <v>後期高齢者医療特別会計</v>
          </cell>
          <cell r="J4" t="str">
            <v>介護保険事業特別会計</v>
          </cell>
          <cell r="K4" t="str">
            <v>宅地造成事業特別会計</v>
          </cell>
          <cell r="L4" t="str">
            <v>ガス事業清算特別会計</v>
          </cell>
          <cell r="M4" t="str">
            <v>水道事業会計</v>
          </cell>
          <cell r="N4" t="str">
            <v>ガス事業会計</v>
          </cell>
          <cell r="O4" t="str">
            <v>下水道事業会計</v>
          </cell>
          <cell r="P4" t="str">
            <v>病院事業会計</v>
          </cell>
          <cell r="Q4" t="str">
            <v>全体会計修正</v>
          </cell>
          <cell r="R4" t="str">
            <v>全体会計相殺</v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>一般会計等</v>
          </cell>
          <cell r="Y4" t="str">
            <v>全体会計</v>
          </cell>
        </row>
        <row r="5">
          <cell r="C5" t="str">
            <v>税収等</v>
          </cell>
          <cell r="E5" t="str">
            <v>市税</v>
          </cell>
          <cell r="F5">
            <v>4879834511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4879834511</v>
          </cell>
          <cell r="Y5">
            <v>4879834511</v>
          </cell>
        </row>
        <row r="6">
          <cell r="C6" t="str">
            <v>税収等</v>
          </cell>
          <cell r="E6" t="str">
            <v>地方譲与税</v>
          </cell>
          <cell r="F6">
            <v>155320000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155320000</v>
          </cell>
          <cell r="Y6">
            <v>155320000</v>
          </cell>
        </row>
        <row r="7">
          <cell r="C7" t="str">
            <v>税収等</v>
          </cell>
          <cell r="E7" t="str">
            <v>利子割交付金</v>
          </cell>
          <cell r="F7">
            <v>1028000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1028000</v>
          </cell>
          <cell r="Y7">
            <v>1028000</v>
          </cell>
        </row>
        <row r="8">
          <cell r="C8" t="str">
            <v>税収等</v>
          </cell>
          <cell r="E8" t="str">
            <v>配当割交付金</v>
          </cell>
          <cell r="F8">
            <v>23578000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23578000</v>
          </cell>
          <cell r="Y8">
            <v>23578000</v>
          </cell>
        </row>
        <row r="9">
          <cell r="C9" t="str">
            <v>税収等</v>
          </cell>
          <cell r="E9" t="str">
            <v>株式等譲渡所得割交付金</v>
          </cell>
          <cell r="F9">
            <v>25315000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25315000</v>
          </cell>
          <cell r="Y9">
            <v>25315000</v>
          </cell>
        </row>
        <row r="10">
          <cell r="C10" t="str">
            <v>税収等</v>
          </cell>
          <cell r="E10" t="str">
            <v>法人事業税交付金</v>
          </cell>
          <cell r="F10">
            <v>76179000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76179000</v>
          </cell>
          <cell r="Y10">
            <v>76179000</v>
          </cell>
        </row>
        <row r="11">
          <cell r="C11" t="str">
            <v>税収等</v>
          </cell>
          <cell r="E11" t="str">
            <v>地方消費税交付金</v>
          </cell>
          <cell r="F11">
            <v>962717000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962717000</v>
          </cell>
          <cell r="Y11">
            <v>962717000</v>
          </cell>
        </row>
        <row r="12">
          <cell r="C12" t="str">
            <v>税収等</v>
          </cell>
          <cell r="E12" t="str">
            <v>環境性能割交付金</v>
          </cell>
          <cell r="F12">
            <v>12389000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12389000</v>
          </cell>
          <cell r="Y12">
            <v>12389000</v>
          </cell>
        </row>
        <row r="13">
          <cell r="C13" t="str">
            <v>税収等</v>
          </cell>
          <cell r="E13" t="str">
            <v>地方特例交付金</v>
          </cell>
          <cell r="F13">
            <v>50700000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50700000</v>
          </cell>
          <cell r="Y13">
            <v>50700000</v>
          </cell>
        </row>
        <row r="14">
          <cell r="C14" t="str">
            <v>税収等</v>
          </cell>
          <cell r="E14" t="str">
            <v>地方交付税</v>
          </cell>
          <cell r="F14">
            <v>4813824000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4813824000</v>
          </cell>
          <cell r="Y14">
            <v>4813824000</v>
          </cell>
        </row>
        <row r="15">
          <cell r="C15" t="str">
            <v>税収等</v>
          </cell>
          <cell r="E15" t="str">
            <v>交通安全対策特別交付金</v>
          </cell>
          <cell r="F15">
            <v>3077000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3077000</v>
          </cell>
          <cell r="Y15">
            <v>3077000</v>
          </cell>
        </row>
        <row r="16">
          <cell r="C16" t="str">
            <v>税収等</v>
          </cell>
          <cell r="E16" t="str">
            <v>分担金及び負担金</v>
          </cell>
          <cell r="F16">
            <v>73374244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73374244</v>
          </cell>
          <cell r="Y16">
            <v>73374244</v>
          </cell>
        </row>
        <row r="17">
          <cell r="C17" t="str">
            <v>税収等</v>
          </cell>
          <cell r="E17" t="str">
            <v>寄附金</v>
          </cell>
          <cell r="F17">
            <v>76194094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76194094</v>
          </cell>
          <cell r="Y17">
            <v>76194094</v>
          </cell>
        </row>
        <row r="18">
          <cell r="C18" t="str">
            <v>税収等</v>
          </cell>
          <cell r="E18" t="str">
            <v>国民健康保険税</v>
          </cell>
          <cell r="F18">
            <v>0</v>
          </cell>
          <cell r="G18">
            <v>0</v>
          </cell>
          <cell r="H18">
            <v>569932000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569932000</v>
          </cell>
        </row>
        <row r="19">
          <cell r="C19" t="str">
            <v>税収等</v>
          </cell>
          <cell r="E19" t="str">
            <v>繰入金</v>
          </cell>
          <cell r="G19">
            <v>0</v>
          </cell>
          <cell r="H19">
            <v>314109418</v>
          </cell>
          <cell r="I19">
            <v>131112885</v>
          </cell>
          <cell r="J19">
            <v>637233113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-2141296099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-1058840683</v>
          </cell>
        </row>
        <row r="20">
          <cell r="C20" t="str">
            <v>税収等</v>
          </cell>
          <cell r="E20" t="str">
            <v>後期高齢者医療保険料</v>
          </cell>
          <cell r="F20">
            <v>0</v>
          </cell>
          <cell r="G20">
            <v>0</v>
          </cell>
          <cell r="H20">
            <v>0</v>
          </cell>
          <cell r="I20">
            <v>347931400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347931400</v>
          </cell>
        </row>
        <row r="21">
          <cell r="C21" t="str">
            <v>税収等</v>
          </cell>
          <cell r="E21" t="str">
            <v>保険料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904998000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904998000</v>
          </cell>
        </row>
        <row r="22">
          <cell r="C22" t="str">
            <v>税収等</v>
          </cell>
          <cell r="E22" t="str">
            <v>支払基金交付金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1084216000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1084216000</v>
          </cell>
        </row>
        <row r="23">
          <cell r="C23" t="str">
            <v>税収等</v>
          </cell>
          <cell r="E23" t="str">
            <v>他会計補助金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984000</v>
          </cell>
          <cell r="N23">
            <v>0</v>
          </cell>
          <cell r="O23">
            <v>14527793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15511793</v>
          </cell>
        </row>
        <row r="24">
          <cell r="C24" t="str">
            <v>税収等</v>
          </cell>
          <cell r="E24" t="str">
            <v>雨水負担金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240124775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240124775</v>
          </cell>
        </row>
        <row r="25">
          <cell r="C25" t="str">
            <v>税収等</v>
          </cell>
          <cell r="E25" t="str">
            <v>長期前受金戻入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105376346</v>
          </cell>
          <cell r="N25">
            <v>0</v>
          </cell>
          <cell r="O25">
            <v>47888863</v>
          </cell>
          <cell r="P25">
            <v>64004100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217269309</v>
          </cell>
        </row>
        <row r="26">
          <cell r="C26" t="str">
            <v>税収等</v>
          </cell>
          <cell r="E26" t="str">
            <v>他会計負担金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451204115</v>
          </cell>
          <cell r="P26">
            <v>36294000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487498115</v>
          </cell>
        </row>
        <row r="27">
          <cell r="C27" t="str">
            <v>税収等</v>
          </cell>
          <cell r="E27" t="str">
            <v>負担金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250791000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250791000</v>
          </cell>
        </row>
        <row r="28">
          <cell r="C28" t="str">
            <v>税収等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C29" t="str">
            <v>税収等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C30" t="str">
            <v>税収等</v>
          </cell>
          <cell r="E30" t="str">
            <v>税収等　小計</v>
          </cell>
          <cell r="F30">
            <v>11153529849</v>
          </cell>
          <cell r="G30">
            <v>0</v>
          </cell>
          <cell r="H30">
            <v>884041418</v>
          </cell>
          <cell r="I30">
            <v>479044285</v>
          </cell>
          <cell r="J30">
            <v>2626447113</v>
          </cell>
          <cell r="K30">
            <v>0</v>
          </cell>
          <cell r="L30">
            <v>0</v>
          </cell>
          <cell r="M30">
            <v>106360346</v>
          </cell>
          <cell r="N30">
            <v>0</v>
          </cell>
          <cell r="O30">
            <v>753745546</v>
          </cell>
          <cell r="P30">
            <v>351089100</v>
          </cell>
          <cell r="Q30">
            <v>0</v>
          </cell>
          <cell r="R30">
            <v>-2141296099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11153529849</v>
          </cell>
          <cell r="Y30">
            <v>14212961558</v>
          </cell>
        </row>
        <row r="31">
          <cell r="C31" t="str">
            <v>国県等補助金</v>
          </cell>
          <cell r="D31" t="str">
            <v>資本的_x000D_補助金</v>
          </cell>
          <cell r="E31" t="str">
            <v>国庫支出金</v>
          </cell>
          <cell r="F31">
            <v>434412718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434412718</v>
          </cell>
          <cell r="Y31">
            <v>434412718</v>
          </cell>
        </row>
        <row r="32">
          <cell r="C32" t="str">
            <v>国県等補助金</v>
          </cell>
          <cell r="D32" t="str">
            <v>資本的_x000D_補助金</v>
          </cell>
          <cell r="E32" t="str">
            <v>県支出金</v>
          </cell>
          <cell r="F32">
            <v>4768418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144895474</v>
          </cell>
          <cell r="P32">
            <v>403000</v>
          </cell>
          <cell r="Q32">
            <v>0</v>
          </cell>
          <cell r="R32">
            <v>-120943317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4768418</v>
          </cell>
          <cell r="Y32">
            <v>29123575</v>
          </cell>
        </row>
        <row r="33">
          <cell r="C33" t="str">
            <v>国県等補助金</v>
          </cell>
          <cell r="D33" t="str">
            <v>資本的_x000D_補助金</v>
          </cell>
          <cell r="E33" t="str">
            <v>資本的補助金　小計</v>
          </cell>
          <cell r="F33">
            <v>439181136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144895474</v>
          </cell>
          <cell r="P33">
            <v>403000</v>
          </cell>
          <cell r="Q33">
            <v>0</v>
          </cell>
          <cell r="R33">
            <v>-120943317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439181136</v>
          </cell>
          <cell r="Y33">
            <v>463536293</v>
          </cell>
        </row>
        <row r="34">
          <cell r="C34" t="str">
            <v>国県等補助金</v>
          </cell>
          <cell r="D34" t="str">
            <v>経常的_x000D_補助金</v>
          </cell>
          <cell r="E34" t="str">
            <v>国庫支出金</v>
          </cell>
          <cell r="F34">
            <v>3364621716</v>
          </cell>
          <cell r="G34">
            <v>0</v>
          </cell>
          <cell r="H34">
            <v>60000</v>
          </cell>
          <cell r="I34">
            <v>0</v>
          </cell>
          <cell r="J34">
            <v>1047531443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3364621716</v>
          </cell>
          <cell r="Y34">
            <v>4412213159</v>
          </cell>
        </row>
        <row r="35">
          <cell r="C35" t="str">
            <v>国県等補助金</v>
          </cell>
          <cell r="D35" t="str">
            <v>経常的_x000D_補助金</v>
          </cell>
          <cell r="E35" t="str">
            <v>県支出金</v>
          </cell>
          <cell r="F35">
            <v>1328403450</v>
          </cell>
          <cell r="G35">
            <v>0</v>
          </cell>
          <cell r="H35">
            <v>2415730749</v>
          </cell>
          <cell r="I35">
            <v>0</v>
          </cell>
          <cell r="J35">
            <v>652371917</v>
          </cell>
          <cell r="K35">
            <v>0</v>
          </cell>
          <cell r="L35">
            <v>0</v>
          </cell>
          <cell r="M35">
            <v>149951158</v>
          </cell>
          <cell r="N35">
            <v>0</v>
          </cell>
          <cell r="O35">
            <v>272222800</v>
          </cell>
          <cell r="P35">
            <v>81968685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1328403450</v>
          </cell>
          <cell r="Y35">
            <v>4900648759</v>
          </cell>
        </row>
        <row r="36">
          <cell r="C36" t="str">
            <v>国県等補助金</v>
          </cell>
          <cell r="D36" t="str">
            <v>経常的_x000D_補助金</v>
          </cell>
          <cell r="E36" t="str">
            <v>経常的補助金　小計</v>
          </cell>
          <cell r="F36">
            <v>4693025166</v>
          </cell>
          <cell r="G36">
            <v>0</v>
          </cell>
          <cell r="H36">
            <v>2415790749</v>
          </cell>
          <cell r="I36">
            <v>0</v>
          </cell>
          <cell r="J36">
            <v>1699903360</v>
          </cell>
          <cell r="K36">
            <v>0</v>
          </cell>
          <cell r="L36">
            <v>0</v>
          </cell>
          <cell r="M36">
            <v>149951158</v>
          </cell>
          <cell r="N36">
            <v>0</v>
          </cell>
          <cell r="O36">
            <v>272222800</v>
          </cell>
          <cell r="P36">
            <v>81968685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4693025166</v>
          </cell>
          <cell r="Y36">
            <v>9312861918</v>
          </cell>
        </row>
        <row r="37">
          <cell r="C37" t="str">
            <v>国県等補助金</v>
          </cell>
          <cell r="E37" t="str">
            <v>国県等補助金　小計</v>
          </cell>
          <cell r="F37">
            <v>5132206302</v>
          </cell>
          <cell r="G37">
            <v>0</v>
          </cell>
          <cell r="H37">
            <v>2415790749</v>
          </cell>
          <cell r="I37">
            <v>0</v>
          </cell>
          <cell r="J37">
            <v>1699903360</v>
          </cell>
          <cell r="K37">
            <v>0</v>
          </cell>
          <cell r="L37">
            <v>0</v>
          </cell>
          <cell r="M37">
            <v>149951158</v>
          </cell>
          <cell r="N37">
            <v>0</v>
          </cell>
          <cell r="O37">
            <v>417118274</v>
          </cell>
          <cell r="P37">
            <v>82371685</v>
          </cell>
          <cell r="Q37">
            <v>0</v>
          </cell>
          <cell r="R37">
            <v>-120943317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5132206302</v>
          </cell>
          <cell r="Y37">
            <v>9776398211</v>
          </cell>
        </row>
        <row r="38">
          <cell r="C38" t="str">
            <v>財源</v>
          </cell>
          <cell r="E38" t="str">
            <v>合計</v>
          </cell>
          <cell r="F38">
            <v>16285736151</v>
          </cell>
          <cell r="G38">
            <v>0</v>
          </cell>
          <cell r="H38">
            <v>3299832167</v>
          </cell>
          <cell r="I38">
            <v>479044285</v>
          </cell>
          <cell r="J38">
            <v>4326350473</v>
          </cell>
          <cell r="K38">
            <v>0</v>
          </cell>
          <cell r="L38">
            <v>0</v>
          </cell>
          <cell r="M38">
            <v>256311504</v>
          </cell>
          <cell r="N38">
            <v>0</v>
          </cell>
          <cell r="O38">
            <v>1170863820</v>
          </cell>
          <cell r="P38">
            <v>433460785</v>
          </cell>
          <cell r="Q38">
            <v>0</v>
          </cell>
          <cell r="R38">
            <v>-2262239416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16285736151</v>
          </cell>
          <cell r="Y38">
            <v>23989359769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B4EE-A446-4093-8ABC-E344EE884BC0}">
  <sheetPr>
    <pageSetUpPr fitToPage="1"/>
  </sheetPr>
  <dimension ref="A1:H23"/>
  <sheetViews>
    <sheetView zoomScaleNormal="100" workbookViewId="0">
      <selection activeCell="F38" sqref="F38"/>
    </sheetView>
  </sheetViews>
  <sheetFormatPr defaultColWidth="8.875" defaultRowHeight="11.25" x14ac:dyDescent="0.15"/>
  <cols>
    <col min="1" max="1" width="30.875" style="4" customWidth="1"/>
    <col min="2" max="8" width="15.875" style="4" customWidth="1"/>
    <col min="9" max="16384" width="8.875" style="4"/>
  </cols>
  <sheetData>
    <row r="1" spans="1:8" ht="21" x14ac:dyDescent="0.15">
      <c r="A1" s="29" t="s">
        <v>140</v>
      </c>
      <c r="B1" s="29"/>
      <c r="C1" s="29"/>
      <c r="D1" s="29"/>
      <c r="E1" s="29"/>
      <c r="F1" s="29"/>
      <c r="G1" s="29"/>
      <c r="H1" s="29"/>
    </row>
    <row r="2" spans="1:8" ht="13.5" x14ac:dyDescent="0.15">
      <c r="A2" s="7" t="s">
        <v>149</v>
      </c>
      <c r="B2" s="7"/>
      <c r="C2" s="7"/>
      <c r="D2" s="7"/>
      <c r="E2" s="7"/>
      <c r="F2" s="7"/>
      <c r="G2" s="7"/>
      <c r="H2" s="7"/>
    </row>
    <row r="3" spans="1:8" ht="13.5" x14ac:dyDescent="0.15">
      <c r="A3" s="7" t="s">
        <v>159</v>
      </c>
      <c r="B3" s="7"/>
      <c r="C3" s="7"/>
      <c r="D3" s="7"/>
      <c r="E3" s="7"/>
      <c r="F3" s="7"/>
      <c r="G3" s="7"/>
      <c r="H3" s="7"/>
    </row>
    <row r="4" spans="1:8" ht="13.5" x14ac:dyDescent="0.15">
      <c r="A4" s="7"/>
      <c r="B4" s="7"/>
      <c r="C4" s="7"/>
      <c r="D4" s="7"/>
      <c r="E4" s="7"/>
      <c r="F4" s="7"/>
      <c r="G4" s="7"/>
      <c r="H4" s="6" t="s">
        <v>139</v>
      </c>
    </row>
    <row r="5" spans="1:8" ht="33.75" x14ac:dyDescent="0.15">
      <c r="A5" s="28" t="s">
        <v>82</v>
      </c>
      <c r="B5" s="27" t="s">
        <v>138</v>
      </c>
      <c r="C5" s="27" t="s">
        <v>137</v>
      </c>
      <c r="D5" s="27" t="s">
        <v>136</v>
      </c>
      <c r="E5" s="27" t="s">
        <v>135</v>
      </c>
      <c r="F5" s="27" t="s">
        <v>134</v>
      </c>
      <c r="G5" s="27" t="s">
        <v>133</v>
      </c>
      <c r="H5" s="27" t="s">
        <v>132</v>
      </c>
    </row>
    <row r="6" spans="1:8" x14ac:dyDescent="0.15">
      <c r="A6" s="5" t="s">
        <v>131</v>
      </c>
      <c r="B6" s="30">
        <v>49884112991</v>
      </c>
      <c r="C6" s="30">
        <v>5182042453</v>
      </c>
      <c r="D6" s="30">
        <v>4370745678</v>
      </c>
      <c r="E6" s="30">
        <v>50695409766</v>
      </c>
      <c r="F6" s="30">
        <v>20975044150</v>
      </c>
      <c r="G6" s="30">
        <v>993914984</v>
      </c>
      <c r="H6" s="30">
        <v>29720365616</v>
      </c>
    </row>
    <row r="7" spans="1:8" x14ac:dyDescent="0.15">
      <c r="A7" s="5" t="s">
        <v>125</v>
      </c>
      <c r="B7" s="30">
        <v>11041487073</v>
      </c>
      <c r="C7" s="30">
        <v>31782250</v>
      </c>
      <c r="D7" s="30">
        <v>662600</v>
      </c>
      <c r="E7" s="30">
        <v>11072606723</v>
      </c>
      <c r="F7" s="30">
        <v>0</v>
      </c>
      <c r="G7" s="30">
        <v>0</v>
      </c>
      <c r="H7" s="30">
        <v>11072606723</v>
      </c>
    </row>
    <row r="8" spans="1:8" x14ac:dyDescent="0.15">
      <c r="A8" s="5" t="s">
        <v>130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</row>
    <row r="9" spans="1:8" x14ac:dyDescent="0.15">
      <c r="A9" s="5" t="s">
        <v>124</v>
      </c>
      <c r="B9" s="30">
        <v>32702551171</v>
      </c>
      <c r="C9" s="30">
        <v>4658348640</v>
      </c>
      <c r="D9" s="30">
        <v>115315478</v>
      </c>
      <c r="E9" s="30">
        <v>37245584333</v>
      </c>
      <c r="F9" s="30">
        <v>19593548515</v>
      </c>
      <c r="G9" s="30">
        <v>893835811</v>
      </c>
      <c r="H9" s="30">
        <v>17652035818</v>
      </c>
    </row>
    <row r="10" spans="1:8" x14ac:dyDescent="0.15">
      <c r="A10" s="5" t="s">
        <v>123</v>
      </c>
      <c r="B10" s="30">
        <v>1931420547</v>
      </c>
      <c r="C10" s="30">
        <v>310771713</v>
      </c>
      <c r="D10" s="30">
        <v>0</v>
      </c>
      <c r="E10" s="30">
        <v>2242192260</v>
      </c>
      <c r="F10" s="30">
        <v>1381495635</v>
      </c>
      <c r="G10" s="30">
        <v>100079173</v>
      </c>
      <c r="H10" s="30">
        <v>860696625</v>
      </c>
    </row>
    <row r="11" spans="1:8" x14ac:dyDescent="0.15">
      <c r="A11" s="5" t="s">
        <v>129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</row>
    <row r="12" spans="1:8" x14ac:dyDescent="0.15">
      <c r="A12" s="5" t="s">
        <v>128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</row>
    <row r="13" spans="1:8" x14ac:dyDescent="0.15">
      <c r="A13" s="5" t="s">
        <v>127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</row>
    <row r="14" spans="1:8" x14ac:dyDescent="0.15">
      <c r="A14" s="5" t="s">
        <v>56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</row>
    <row r="15" spans="1:8" x14ac:dyDescent="0.15">
      <c r="A15" s="5" t="s">
        <v>122</v>
      </c>
      <c r="B15" s="30">
        <v>4208654200</v>
      </c>
      <c r="C15" s="30">
        <v>181139850</v>
      </c>
      <c r="D15" s="30">
        <v>4254767600</v>
      </c>
      <c r="E15" s="30">
        <v>135026450</v>
      </c>
      <c r="F15" s="30">
        <v>0</v>
      </c>
      <c r="G15" s="30">
        <v>0</v>
      </c>
      <c r="H15" s="30">
        <v>135026450</v>
      </c>
    </row>
    <row r="16" spans="1:8" x14ac:dyDescent="0.15">
      <c r="A16" s="5" t="s">
        <v>126</v>
      </c>
      <c r="B16" s="30">
        <v>12267711592</v>
      </c>
      <c r="C16" s="30">
        <v>610620319</v>
      </c>
      <c r="D16" s="30">
        <v>289823515</v>
      </c>
      <c r="E16" s="30">
        <v>12588508396</v>
      </c>
      <c r="F16" s="30">
        <v>5183728268</v>
      </c>
      <c r="G16" s="30">
        <v>366319768</v>
      </c>
      <c r="H16" s="30">
        <v>7404780128</v>
      </c>
    </row>
    <row r="17" spans="1:8" x14ac:dyDescent="0.15">
      <c r="A17" s="5" t="s">
        <v>125</v>
      </c>
      <c r="B17" s="30">
        <v>785343359</v>
      </c>
      <c r="C17" s="30">
        <v>9601029</v>
      </c>
      <c r="D17" s="30">
        <v>0</v>
      </c>
      <c r="E17" s="30">
        <v>794944388</v>
      </c>
      <c r="F17" s="30">
        <v>0</v>
      </c>
      <c r="G17" s="30">
        <v>0</v>
      </c>
      <c r="H17" s="30">
        <v>794944388</v>
      </c>
    </row>
    <row r="18" spans="1:8" x14ac:dyDescent="0.15">
      <c r="A18" s="5" t="s">
        <v>124</v>
      </c>
      <c r="B18" s="30">
        <v>459918827</v>
      </c>
      <c r="C18" s="30">
        <v>396000</v>
      </c>
      <c r="D18" s="30">
        <v>0</v>
      </c>
      <c r="E18" s="30">
        <v>460314827</v>
      </c>
      <c r="F18" s="30">
        <v>246183099</v>
      </c>
      <c r="G18" s="30">
        <v>9469890</v>
      </c>
      <c r="H18" s="30">
        <v>214131728</v>
      </c>
    </row>
    <row r="19" spans="1:8" x14ac:dyDescent="0.15">
      <c r="A19" s="5" t="s">
        <v>123</v>
      </c>
      <c r="B19" s="30">
        <v>10719261531</v>
      </c>
      <c r="C19" s="30">
        <v>572517190</v>
      </c>
      <c r="D19" s="30">
        <v>0</v>
      </c>
      <c r="E19" s="30">
        <v>11291778721</v>
      </c>
      <c r="F19" s="30">
        <v>4936068400</v>
      </c>
      <c r="G19" s="30">
        <v>356638911</v>
      </c>
      <c r="H19" s="30">
        <v>6355710321</v>
      </c>
    </row>
    <row r="20" spans="1:8" x14ac:dyDescent="0.15">
      <c r="A20" s="5" t="s">
        <v>56</v>
      </c>
      <c r="B20" s="30">
        <v>10548360</v>
      </c>
      <c r="C20" s="30">
        <v>0</v>
      </c>
      <c r="D20" s="30">
        <v>0</v>
      </c>
      <c r="E20" s="30">
        <v>10548360</v>
      </c>
      <c r="F20" s="30">
        <v>1476769</v>
      </c>
      <c r="G20" s="30">
        <v>210967</v>
      </c>
      <c r="H20" s="30">
        <v>9071591</v>
      </c>
    </row>
    <row r="21" spans="1:8" x14ac:dyDescent="0.15">
      <c r="A21" s="5" t="s">
        <v>122</v>
      </c>
      <c r="B21" s="30">
        <v>292639515</v>
      </c>
      <c r="C21" s="30">
        <v>28106100</v>
      </c>
      <c r="D21" s="30">
        <v>289823515</v>
      </c>
      <c r="E21" s="30">
        <v>30922100</v>
      </c>
      <c r="F21" s="30">
        <v>0</v>
      </c>
      <c r="G21" s="30">
        <v>0</v>
      </c>
      <c r="H21" s="30">
        <v>30922100</v>
      </c>
    </row>
    <row r="22" spans="1:8" x14ac:dyDescent="0.15">
      <c r="A22" s="5" t="s">
        <v>121</v>
      </c>
      <c r="B22" s="30">
        <v>4001078157</v>
      </c>
      <c r="C22" s="30">
        <v>124658767</v>
      </c>
      <c r="D22" s="30">
        <v>40790690</v>
      </c>
      <c r="E22" s="30">
        <v>4084946234</v>
      </c>
      <c r="F22" s="30">
        <v>3059559257</v>
      </c>
      <c r="G22" s="30">
        <v>187521810</v>
      </c>
      <c r="H22" s="30">
        <v>1025386977</v>
      </c>
    </row>
    <row r="23" spans="1:8" x14ac:dyDescent="0.15">
      <c r="A23" s="5" t="s">
        <v>10</v>
      </c>
      <c r="B23" s="30">
        <v>66152902740</v>
      </c>
      <c r="C23" s="30">
        <v>5917321539</v>
      </c>
      <c r="D23" s="30">
        <v>4701359883</v>
      </c>
      <c r="E23" s="30">
        <v>67368864396</v>
      </c>
      <c r="F23" s="30">
        <v>29218331675</v>
      </c>
      <c r="G23" s="30">
        <v>1547756562</v>
      </c>
      <c r="H23" s="30">
        <v>38150532721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"/>
  <sheetViews>
    <sheetView zoomScale="115" zoomScaleNormal="115" workbookViewId="0">
      <selection activeCell="F38" sqref="F38"/>
    </sheetView>
  </sheetViews>
  <sheetFormatPr defaultColWidth="8.875" defaultRowHeight="11.25" x14ac:dyDescent="0.15"/>
  <cols>
    <col min="1" max="1" width="22.875" style="4" customWidth="1"/>
    <col min="2" max="10" width="12.875" style="4" customWidth="1"/>
    <col min="11" max="16384" width="8.875" style="4"/>
  </cols>
  <sheetData>
    <row r="1" spans="1:10" ht="21" x14ac:dyDescent="0.2">
      <c r="A1" s="8" t="s">
        <v>68</v>
      </c>
    </row>
    <row r="2" spans="1:10" ht="13.5" x14ac:dyDescent="0.15">
      <c r="A2" s="7" t="str">
        <f>有形固定資産の明細!A2</f>
        <v>自治体名：見附市</v>
      </c>
    </row>
    <row r="3" spans="1:10" ht="13.5" x14ac:dyDescent="0.15">
      <c r="A3" s="7" t="str">
        <f>有形固定資産の明細!A3</f>
        <v>年度：令和5年度</v>
      </c>
    </row>
    <row r="4" spans="1:10" ht="13.5" x14ac:dyDescent="0.15">
      <c r="J4" s="6" t="s">
        <v>111</v>
      </c>
    </row>
    <row r="5" spans="1:10" ht="22.5" customHeight="1" x14ac:dyDescent="0.15">
      <c r="A5" s="11" t="s">
        <v>46</v>
      </c>
      <c r="B5" s="1" t="s">
        <v>69</v>
      </c>
      <c r="C5" s="2" t="s">
        <v>70</v>
      </c>
      <c r="D5" s="2" t="s">
        <v>71</v>
      </c>
      <c r="E5" s="2" t="s">
        <v>72</v>
      </c>
      <c r="F5" s="2" t="s">
        <v>73</v>
      </c>
      <c r="G5" s="2" t="s">
        <v>74</v>
      </c>
      <c r="H5" s="2" t="s">
        <v>75</v>
      </c>
      <c r="I5" s="2" t="s">
        <v>76</v>
      </c>
      <c r="J5" s="1" t="s">
        <v>77</v>
      </c>
    </row>
    <row r="6" spans="1:10" ht="18" customHeight="1" x14ac:dyDescent="0.15">
      <c r="A6" s="23">
        <v>19197030000</v>
      </c>
      <c r="B6" s="21">
        <v>1632867662</v>
      </c>
      <c r="C6" s="21">
        <v>1650807797</v>
      </c>
      <c r="D6" s="21">
        <v>1657115161</v>
      </c>
      <c r="E6" s="21">
        <v>1582782946</v>
      </c>
      <c r="F6" s="21">
        <v>1433368518</v>
      </c>
      <c r="G6" s="21">
        <v>7336863430</v>
      </c>
      <c r="H6" s="21">
        <v>2063893936</v>
      </c>
      <c r="I6" s="21">
        <v>905486099</v>
      </c>
      <c r="J6" s="21">
        <v>933844451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"/>
  <sheetViews>
    <sheetView zoomScale="115" zoomScaleNormal="115" workbookViewId="0">
      <selection activeCell="A15" sqref="A15:K18"/>
    </sheetView>
  </sheetViews>
  <sheetFormatPr defaultColWidth="8.875" defaultRowHeight="11.25" x14ac:dyDescent="0.15"/>
  <cols>
    <col min="1" max="1" width="22.875" style="4" customWidth="1"/>
    <col min="2" max="2" width="112.875" style="4" customWidth="1"/>
    <col min="3" max="16384" width="8.875" style="4"/>
  </cols>
  <sheetData>
    <row r="1" spans="1:2" ht="21" x14ac:dyDescent="0.2">
      <c r="A1" s="8" t="s">
        <v>78</v>
      </c>
    </row>
    <row r="2" spans="1:2" ht="13.5" x14ac:dyDescent="0.15">
      <c r="A2" s="7" t="str">
        <f>有形固定資産の明細!A2</f>
        <v>自治体名：見附市</v>
      </c>
    </row>
    <row r="3" spans="1:2" ht="13.5" x14ac:dyDescent="0.15">
      <c r="A3" s="7" t="str">
        <f>有形固定資産の明細!A3</f>
        <v>年度：令和5年度</v>
      </c>
    </row>
    <row r="4" spans="1:2" ht="13.5" x14ac:dyDescent="0.15">
      <c r="B4" s="6" t="s">
        <v>111</v>
      </c>
    </row>
    <row r="5" spans="1:2" ht="22.5" customHeight="1" x14ac:dyDescent="0.15">
      <c r="A5" s="14" t="s">
        <v>79</v>
      </c>
      <c r="B5" s="1" t="s">
        <v>80</v>
      </c>
    </row>
    <row r="6" spans="1:2" ht="18" customHeight="1" x14ac:dyDescent="0.15">
      <c r="A6" s="23">
        <v>0</v>
      </c>
      <c r="B6" s="9"/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0"/>
  <sheetViews>
    <sheetView zoomScale="115" zoomScaleNormal="115" workbookViewId="0">
      <selection activeCell="F38" sqref="F38"/>
    </sheetView>
  </sheetViews>
  <sheetFormatPr defaultColWidth="8.875" defaultRowHeight="11.25" x14ac:dyDescent="0.15"/>
  <cols>
    <col min="1" max="1" width="18.875" style="4" customWidth="1"/>
    <col min="2" max="6" width="20.875" style="4" customWidth="1"/>
    <col min="7" max="16384" width="8.875" style="4"/>
  </cols>
  <sheetData>
    <row r="1" spans="1:6" ht="21" x14ac:dyDescent="0.2">
      <c r="A1" s="8" t="s">
        <v>81</v>
      </c>
    </row>
    <row r="2" spans="1:6" ht="13.5" x14ac:dyDescent="0.15">
      <c r="A2" s="7" t="str">
        <f>有形固定資産の明細!A2</f>
        <v>自治体名：見附市</v>
      </c>
    </row>
    <row r="3" spans="1:6" ht="13.5" x14ac:dyDescent="0.15">
      <c r="A3" s="7" t="str">
        <f>有形固定資産の明細!A3</f>
        <v>年度：令和5年度</v>
      </c>
    </row>
    <row r="4" spans="1:6" ht="13.5" x14ac:dyDescent="0.15">
      <c r="F4" s="6" t="s">
        <v>111</v>
      </c>
    </row>
    <row r="5" spans="1:6" ht="22.5" customHeight="1" x14ac:dyDescent="0.15">
      <c r="A5" s="36" t="s">
        <v>82</v>
      </c>
      <c r="B5" s="36" t="s">
        <v>83</v>
      </c>
      <c r="C5" s="36" t="s">
        <v>84</v>
      </c>
      <c r="D5" s="36" t="s">
        <v>85</v>
      </c>
      <c r="E5" s="36"/>
      <c r="F5" s="36" t="s">
        <v>86</v>
      </c>
    </row>
    <row r="6" spans="1:6" ht="22.5" customHeight="1" x14ac:dyDescent="0.15">
      <c r="A6" s="36"/>
      <c r="B6" s="36"/>
      <c r="C6" s="36"/>
      <c r="D6" s="1" t="s">
        <v>87</v>
      </c>
      <c r="E6" s="1" t="s">
        <v>30</v>
      </c>
      <c r="F6" s="36"/>
    </row>
    <row r="7" spans="1:6" ht="18" customHeight="1" x14ac:dyDescent="0.15">
      <c r="A7" s="5" t="s">
        <v>262</v>
      </c>
      <c r="B7" s="21">
        <v>2016848000</v>
      </c>
      <c r="C7" s="21">
        <v>230289732</v>
      </c>
      <c r="D7" s="21">
        <v>185254732</v>
      </c>
      <c r="E7" s="21">
        <v>0</v>
      </c>
      <c r="F7" s="21">
        <v>2061883000</v>
      </c>
    </row>
    <row r="8" spans="1:6" ht="18" customHeight="1" x14ac:dyDescent="0.15">
      <c r="A8" s="5" t="s">
        <v>263</v>
      </c>
      <c r="B8" s="21">
        <v>144410054</v>
      </c>
      <c r="C8" s="21">
        <v>207091968</v>
      </c>
      <c r="D8" s="21">
        <v>144410054</v>
      </c>
      <c r="E8" s="21">
        <v>0</v>
      </c>
      <c r="F8" s="21">
        <v>207091968</v>
      </c>
    </row>
    <row r="9" spans="1:6" ht="18" customHeight="1" x14ac:dyDescent="0.15">
      <c r="A9" s="5" t="s">
        <v>264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6" ht="18" customHeight="1" x14ac:dyDescent="0.15">
      <c r="A10" s="3" t="s">
        <v>10</v>
      </c>
      <c r="B10" s="21">
        <f>SUM(B7:B9)</f>
        <v>2161258054</v>
      </c>
      <c r="C10" s="21">
        <f>SUM(C7:C9)</f>
        <v>437381700</v>
      </c>
      <c r="D10" s="21">
        <f>SUM(D7:D9)</f>
        <v>329664786</v>
      </c>
      <c r="E10" s="21">
        <f>SUM(E7:E9)</f>
        <v>0</v>
      </c>
      <c r="F10" s="21">
        <f>SUM(F7:F9)</f>
        <v>2268974968</v>
      </c>
    </row>
  </sheetData>
  <mergeCells count="5">
    <mergeCell ref="A5:A6"/>
    <mergeCell ref="B5:B6"/>
    <mergeCell ref="C5:C6"/>
    <mergeCell ref="F5:F6"/>
    <mergeCell ref="D5:E5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7"/>
  <sheetViews>
    <sheetView tabSelected="1" topLeftCell="A10" zoomScaleNormal="100" workbookViewId="0">
      <selection activeCell="D16" sqref="D6:D16"/>
    </sheetView>
  </sheetViews>
  <sheetFormatPr defaultColWidth="8.875" defaultRowHeight="11.25" x14ac:dyDescent="0.15"/>
  <cols>
    <col min="1" max="1" width="25.875" style="4" customWidth="1"/>
    <col min="2" max="2" width="43.5" style="4" bestFit="1" customWidth="1"/>
    <col min="3" max="3" width="17.25" style="4" bestFit="1" customWidth="1"/>
    <col min="4" max="4" width="16.875" style="4" customWidth="1"/>
    <col min="5" max="5" width="48" style="4" bestFit="1" customWidth="1"/>
    <col min="6" max="16384" width="8.875" style="4"/>
  </cols>
  <sheetData>
    <row r="1" spans="1:5" ht="21" x14ac:dyDescent="0.2">
      <c r="A1" s="8" t="s">
        <v>88</v>
      </c>
    </row>
    <row r="2" spans="1:5" ht="13.5" x14ac:dyDescent="0.15">
      <c r="A2" s="7" t="str">
        <f>有形固定資産の明細!A2</f>
        <v>自治体名：見附市</v>
      </c>
    </row>
    <row r="3" spans="1:5" ht="13.5" x14ac:dyDescent="0.15">
      <c r="A3" s="7" t="str">
        <f>有形固定資産の明細!A3</f>
        <v>年度：令和5年度</v>
      </c>
    </row>
    <row r="4" spans="1:5" ht="13.5" x14ac:dyDescent="0.15">
      <c r="E4" s="6" t="s">
        <v>111</v>
      </c>
    </row>
    <row r="5" spans="1:5" ht="22.5" customHeight="1" x14ac:dyDescent="0.15">
      <c r="A5" s="1" t="s">
        <v>82</v>
      </c>
      <c r="B5" s="1" t="s">
        <v>89</v>
      </c>
      <c r="C5" s="1" t="s">
        <v>90</v>
      </c>
      <c r="D5" s="1" t="s">
        <v>91</v>
      </c>
      <c r="E5" s="1" t="s">
        <v>92</v>
      </c>
    </row>
    <row r="6" spans="1:5" ht="18" customHeight="1" x14ac:dyDescent="0.15">
      <c r="A6" s="39" t="s">
        <v>93</v>
      </c>
      <c r="B6" s="9" t="s">
        <v>178</v>
      </c>
      <c r="C6" s="9" t="s">
        <v>192</v>
      </c>
      <c r="D6" s="21">
        <v>1577000</v>
      </c>
      <c r="E6" s="9" t="s">
        <v>169</v>
      </c>
    </row>
    <row r="7" spans="1:5" ht="18" customHeight="1" x14ac:dyDescent="0.15">
      <c r="A7" s="39"/>
      <c r="B7" s="9" t="s">
        <v>179</v>
      </c>
      <c r="C7" s="9" t="s">
        <v>192</v>
      </c>
      <c r="D7" s="21">
        <v>4499000</v>
      </c>
      <c r="E7" s="9" t="s">
        <v>170</v>
      </c>
    </row>
    <row r="8" spans="1:5" ht="18" customHeight="1" x14ac:dyDescent="0.15">
      <c r="A8" s="39"/>
      <c r="B8" s="9" t="s">
        <v>180</v>
      </c>
      <c r="C8" s="9" t="s">
        <v>192</v>
      </c>
      <c r="D8" s="21">
        <v>40000</v>
      </c>
      <c r="E8" s="9" t="s">
        <v>171</v>
      </c>
    </row>
    <row r="9" spans="1:5" ht="18" customHeight="1" x14ac:dyDescent="0.15">
      <c r="A9" s="39"/>
      <c r="B9" s="9" t="s">
        <v>181</v>
      </c>
      <c r="C9" s="9" t="s">
        <v>192</v>
      </c>
      <c r="D9" s="21">
        <v>384000</v>
      </c>
      <c r="E9" s="9" t="s">
        <v>171</v>
      </c>
    </row>
    <row r="10" spans="1:5" ht="18" customHeight="1" x14ac:dyDescent="0.15">
      <c r="A10" s="39"/>
      <c r="B10" s="9" t="s">
        <v>182</v>
      </c>
      <c r="C10" s="9" t="s">
        <v>192</v>
      </c>
      <c r="D10" s="21">
        <v>358000</v>
      </c>
      <c r="E10" s="9" t="s">
        <v>171</v>
      </c>
    </row>
    <row r="11" spans="1:5" ht="18" customHeight="1" x14ac:dyDescent="0.15">
      <c r="A11" s="39"/>
      <c r="B11" s="9" t="s">
        <v>183</v>
      </c>
      <c r="C11" s="9" t="s">
        <v>192</v>
      </c>
      <c r="D11" s="21">
        <v>32552362</v>
      </c>
      <c r="E11" s="9" t="s">
        <v>172</v>
      </c>
    </row>
    <row r="12" spans="1:5" ht="18" customHeight="1" x14ac:dyDescent="0.15">
      <c r="A12" s="39"/>
      <c r="B12" s="9" t="s">
        <v>184</v>
      </c>
      <c r="C12" s="9" t="s">
        <v>192</v>
      </c>
      <c r="D12" s="21">
        <v>23521000</v>
      </c>
      <c r="E12" s="9" t="s">
        <v>173</v>
      </c>
    </row>
    <row r="13" spans="1:5" ht="18" customHeight="1" x14ac:dyDescent="0.15">
      <c r="A13" s="39"/>
      <c r="B13" s="9" t="s">
        <v>185</v>
      </c>
      <c r="C13" s="9" t="s">
        <v>192</v>
      </c>
      <c r="D13" s="21">
        <v>757616</v>
      </c>
      <c r="E13" s="9" t="s">
        <v>174</v>
      </c>
    </row>
    <row r="14" spans="1:5" ht="18" customHeight="1" x14ac:dyDescent="0.15">
      <c r="A14" s="39"/>
      <c r="B14" s="9" t="s">
        <v>186</v>
      </c>
      <c r="C14" s="9" t="s">
        <v>192</v>
      </c>
      <c r="D14" s="21">
        <v>546000</v>
      </c>
      <c r="E14" s="9" t="s">
        <v>175</v>
      </c>
    </row>
    <row r="15" spans="1:5" ht="18" customHeight="1" x14ac:dyDescent="0.15">
      <c r="A15" s="39"/>
      <c r="B15" s="9" t="s">
        <v>187</v>
      </c>
      <c r="C15" s="9" t="s">
        <v>192</v>
      </c>
      <c r="D15" s="21">
        <v>2007000</v>
      </c>
      <c r="E15" s="9" t="s">
        <v>176</v>
      </c>
    </row>
    <row r="16" spans="1:5" ht="18" customHeight="1" x14ac:dyDescent="0.15">
      <c r="A16" s="39"/>
      <c r="B16" s="9" t="s">
        <v>188</v>
      </c>
      <c r="C16" s="9" t="s">
        <v>192</v>
      </c>
      <c r="D16" s="21">
        <v>522710000</v>
      </c>
      <c r="E16" s="9" t="s">
        <v>177</v>
      </c>
    </row>
    <row r="17" spans="1:5" ht="18" customHeight="1" x14ac:dyDescent="0.15">
      <c r="A17" s="39"/>
      <c r="B17" s="9" t="s">
        <v>189</v>
      </c>
      <c r="C17" s="9" t="s">
        <v>190</v>
      </c>
      <c r="D17" s="21">
        <v>4023000</v>
      </c>
      <c r="E17" s="9" t="s">
        <v>191</v>
      </c>
    </row>
    <row r="18" spans="1:5" ht="18" customHeight="1" x14ac:dyDescent="0.15">
      <c r="A18" s="40"/>
      <c r="B18" s="3" t="s">
        <v>94</v>
      </c>
      <c r="C18" s="19"/>
      <c r="D18" s="21">
        <f>SUM(D6:D17)</f>
        <v>592974978</v>
      </c>
      <c r="E18" s="19"/>
    </row>
    <row r="19" spans="1:5" ht="18" customHeight="1" x14ac:dyDescent="0.15">
      <c r="A19" s="41" t="s">
        <v>95</v>
      </c>
      <c r="B19" s="9" t="s">
        <v>207</v>
      </c>
      <c r="C19" s="9" t="s">
        <v>192</v>
      </c>
      <c r="D19" s="21">
        <v>428678033</v>
      </c>
      <c r="E19" s="9" t="s">
        <v>193</v>
      </c>
    </row>
    <row r="20" spans="1:5" ht="18" customHeight="1" x14ac:dyDescent="0.15">
      <c r="A20" s="41"/>
      <c r="B20" s="9" t="s">
        <v>207</v>
      </c>
      <c r="C20" s="9" t="s">
        <v>192</v>
      </c>
      <c r="D20" s="21">
        <v>212940000</v>
      </c>
      <c r="E20" s="9" t="s">
        <v>194</v>
      </c>
    </row>
    <row r="21" spans="1:5" ht="18" customHeight="1" x14ac:dyDescent="0.15">
      <c r="A21" s="41"/>
      <c r="B21" s="9" t="s">
        <v>208</v>
      </c>
      <c r="C21" s="9" t="s">
        <v>192</v>
      </c>
      <c r="D21" s="21">
        <v>175188757</v>
      </c>
      <c r="E21" s="9" t="s">
        <v>195</v>
      </c>
    </row>
    <row r="22" spans="1:5" ht="18" customHeight="1" x14ac:dyDescent="0.15">
      <c r="A22" s="41"/>
      <c r="B22" s="9" t="s">
        <v>207</v>
      </c>
      <c r="C22" s="9" t="s">
        <v>192</v>
      </c>
      <c r="D22" s="21">
        <v>89380000</v>
      </c>
      <c r="E22" s="9" t="s">
        <v>197</v>
      </c>
    </row>
    <row r="23" spans="1:5" ht="18" customHeight="1" x14ac:dyDescent="0.15">
      <c r="A23" s="41"/>
      <c r="B23" s="9" t="s">
        <v>207</v>
      </c>
      <c r="C23" s="9" t="s">
        <v>192</v>
      </c>
      <c r="D23" s="21">
        <v>88950000</v>
      </c>
      <c r="E23" s="9" t="s">
        <v>196</v>
      </c>
    </row>
    <row r="24" spans="1:5" ht="18" customHeight="1" x14ac:dyDescent="0.15">
      <c r="A24" s="41"/>
      <c r="B24" s="9" t="s">
        <v>207</v>
      </c>
      <c r="C24" s="9" t="s">
        <v>192</v>
      </c>
      <c r="D24" s="21">
        <v>80600000</v>
      </c>
      <c r="E24" s="9" t="s">
        <v>200</v>
      </c>
    </row>
    <row r="25" spans="1:5" ht="18" customHeight="1" x14ac:dyDescent="0.15">
      <c r="A25" s="41"/>
      <c r="B25" s="9" t="s">
        <v>209</v>
      </c>
      <c r="C25" s="9" t="s">
        <v>192</v>
      </c>
      <c r="D25" s="21">
        <v>77393882</v>
      </c>
      <c r="E25" s="9" t="s">
        <v>198</v>
      </c>
    </row>
    <row r="26" spans="1:5" ht="18" customHeight="1" x14ac:dyDescent="0.15">
      <c r="A26" s="41"/>
      <c r="B26" s="9" t="s">
        <v>210</v>
      </c>
      <c r="C26" s="9" t="s">
        <v>192</v>
      </c>
      <c r="D26" s="21">
        <v>65464080</v>
      </c>
      <c r="E26" s="9" t="s">
        <v>199</v>
      </c>
    </row>
    <row r="27" spans="1:5" ht="18" customHeight="1" x14ac:dyDescent="0.15">
      <c r="A27" s="41"/>
      <c r="B27" s="9" t="s">
        <v>209</v>
      </c>
      <c r="C27" s="9" t="s">
        <v>192</v>
      </c>
      <c r="D27" s="21">
        <v>55275858</v>
      </c>
      <c r="E27" s="9" t="s">
        <v>201</v>
      </c>
    </row>
    <row r="28" spans="1:5" ht="18" customHeight="1" x14ac:dyDescent="0.15">
      <c r="A28" s="41"/>
      <c r="B28" s="9" t="s">
        <v>213</v>
      </c>
      <c r="C28" s="9" t="s">
        <v>192</v>
      </c>
      <c r="D28" s="21">
        <f>50142608-D15</f>
        <v>48135608</v>
      </c>
      <c r="E28" s="9" t="s">
        <v>176</v>
      </c>
    </row>
    <row r="29" spans="1:5" ht="18" customHeight="1" x14ac:dyDescent="0.15">
      <c r="A29" s="41"/>
      <c r="B29" s="9" t="s">
        <v>208</v>
      </c>
      <c r="C29" s="9" t="s">
        <v>192</v>
      </c>
      <c r="D29" s="21">
        <v>47250708</v>
      </c>
      <c r="E29" s="9" t="s">
        <v>170</v>
      </c>
    </row>
    <row r="30" spans="1:5" ht="18" customHeight="1" x14ac:dyDescent="0.15">
      <c r="A30" s="41"/>
      <c r="B30" s="9" t="s">
        <v>211</v>
      </c>
      <c r="C30" s="9" t="s">
        <v>192</v>
      </c>
      <c r="D30" s="21">
        <v>33700993</v>
      </c>
      <c r="E30" s="9" t="s">
        <v>202</v>
      </c>
    </row>
    <row r="31" spans="1:5" ht="18" customHeight="1" x14ac:dyDescent="0.15">
      <c r="A31" s="41"/>
      <c r="B31" s="9" t="s">
        <v>209</v>
      </c>
      <c r="C31" s="9" t="s">
        <v>192</v>
      </c>
      <c r="D31" s="21">
        <v>32680000</v>
      </c>
      <c r="E31" s="9" t="s">
        <v>203</v>
      </c>
    </row>
    <row r="32" spans="1:5" ht="18" customHeight="1" x14ac:dyDescent="0.15">
      <c r="A32" s="41"/>
      <c r="B32" s="9" t="s">
        <v>207</v>
      </c>
      <c r="C32" s="9" t="s">
        <v>215</v>
      </c>
      <c r="D32" s="21">
        <v>29277000</v>
      </c>
      <c r="E32" s="9" t="s">
        <v>204</v>
      </c>
    </row>
    <row r="33" spans="1:5" ht="18" customHeight="1" x14ac:dyDescent="0.15">
      <c r="A33" s="41"/>
      <c r="B33" s="9" t="s">
        <v>212</v>
      </c>
      <c r="C33" s="9" t="s">
        <v>192</v>
      </c>
      <c r="D33" s="21">
        <v>26957000</v>
      </c>
      <c r="E33" s="9" t="s">
        <v>205</v>
      </c>
    </row>
    <row r="34" spans="1:5" ht="18" customHeight="1" x14ac:dyDescent="0.15">
      <c r="A34" s="41"/>
      <c r="B34" s="9" t="s">
        <v>213</v>
      </c>
      <c r="C34" s="9" t="s">
        <v>192</v>
      </c>
      <c r="D34" s="21">
        <v>26136000</v>
      </c>
      <c r="E34" s="9" t="s">
        <v>206</v>
      </c>
    </row>
    <row r="35" spans="1:5" ht="18" customHeight="1" x14ac:dyDescent="0.15">
      <c r="A35" s="41"/>
      <c r="B35" s="9" t="s">
        <v>214</v>
      </c>
      <c r="C35" s="9"/>
      <c r="D35" s="21">
        <f>D36-SUM(D19:D34)</f>
        <v>1178035608</v>
      </c>
      <c r="E35" s="9"/>
    </row>
    <row r="36" spans="1:5" ht="18" customHeight="1" x14ac:dyDescent="0.15">
      <c r="A36" s="40"/>
      <c r="B36" s="3" t="s">
        <v>94</v>
      </c>
      <c r="C36" s="19"/>
      <c r="D36" s="21">
        <f>D37-D18</f>
        <v>2696043527</v>
      </c>
      <c r="E36" s="19"/>
    </row>
    <row r="37" spans="1:5" ht="18" customHeight="1" x14ac:dyDescent="0.15">
      <c r="A37" s="3" t="s">
        <v>10</v>
      </c>
      <c r="B37" s="19"/>
      <c r="C37" s="19"/>
      <c r="D37" s="21">
        <v>3289018505</v>
      </c>
      <c r="E37" s="19"/>
    </row>
  </sheetData>
  <mergeCells count="2">
    <mergeCell ref="A6:A18"/>
    <mergeCell ref="A19:A36"/>
  </mergeCells>
  <phoneticPr fontId="5"/>
  <pageMargins left="0.39370078740157483" right="0.39370078740157483" top="0.39370078740157483" bottom="0.39370078740157483" header="0.19685039370078741" footer="0.19685039370078741"/>
  <pageSetup paperSize="9" scale="8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27"/>
  <sheetViews>
    <sheetView zoomScaleNormal="100" workbookViewId="0">
      <selection activeCell="F38" sqref="F38"/>
    </sheetView>
  </sheetViews>
  <sheetFormatPr defaultColWidth="8.875" defaultRowHeight="11.25" x14ac:dyDescent="0.15"/>
  <cols>
    <col min="1" max="1" width="28.875" style="4" customWidth="1"/>
    <col min="2" max="3" width="24.875" style="4" customWidth="1"/>
    <col min="4" max="4" width="28.875" style="4" customWidth="1"/>
    <col min="5" max="5" width="24.875" style="4" customWidth="1"/>
    <col min="6" max="16384" width="8.875" style="4"/>
  </cols>
  <sheetData>
    <row r="1" spans="1:5" ht="21" x14ac:dyDescent="0.2">
      <c r="A1" s="8" t="s">
        <v>96</v>
      </c>
    </row>
    <row r="2" spans="1:5" ht="13.5" x14ac:dyDescent="0.15">
      <c r="A2" s="7" t="str">
        <f>有形固定資産の明細!A2</f>
        <v>自治体名：見附市</v>
      </c>
    </row>
    <row r="3" spans="1:5" ht="13.5" x14ac:dyDescent="0.15">
      <c r="A3" s="7" t="str">
        <f>有形固定資産の明細!A3</f>
        <v>年度：令和5年度</v>
      </c>
    </row>
    <row r="4" spans="1:5" ht="13.5" x14ac:dyDescent="0.15">
      <c r="E4" s="6" t="s">
        <v>111</v>
      </c>
    </row>
    <row r="5" spans="1:5" ht="22.5" customHeight="1" x14ac:dyDescent="0.15">
      <c r="A5" s="1" t="s">
        <v>97</v>
      </c>
      <c r="B5" s="1" t="s">
        <v>82</v>
      </c>
      <c r="C5" s="36" t="s">
        <v>98</v>
      </c>
      <c r="D5" s="36"/>
      <c r="E5" s="1" t="s">
        <v>91</v>
      </c>
    </row>
    <row r="6" spans="1:5" ht="18" customHeight="1" x14ac:dyDescent="0.15">
      <c r="A6" s="40" t="s">
        <v>99</v>
      </c>
      <c r="B6" s="40" t="s">
        <v>100</v>
      </c>
      <c r="C6" s="33" t="s">
        <v>160</v>
      </c>
      <c r="D6" s="34"/>
      <c r="E6" s="21">
        <v>4879834511</v>
      </c>
    </row>
    <row r="7" spans="1:5" ht="18" customHeight="1" x14ac:dyDescent="0.15">
      <c r="A7" s="40"/>
      <c r="B7" s="40"/>
      <c r="C7" s="33" t="s">
        <v>116</v>
      </c>
      <c r="D7" s="34"/>
      <c r="E7" s="21">
        <v>155320000</v>
      </c>
    </row>
    <row r="8" spans="1:5" ht="18" customHeight="1" x14ac:dyDescent="0.15">
      <c r="A8" s="40"/>
      <c r="B8" s="40"/>
      <c r="C8" s="33" t="s">
        <v>161</v>
      </c>
      <c r="D8" s="34"/>
      <c r="E8" s="21">
        <v>1028000</v>
      </c>
    </row>
    <row r="9" spans="1:5" ht="18" customHeight="1" x14ac:dyDescent="0.15">
      <c r="A9" s="40"/>
      <c r="B9" s="40"/>
      <c r="C9" s="33" t="s">
        <v>162</v>
      </c>
      <c r="D9" s="34"/>
      <c r="E9" s="21">
        <v>23578000</v>
      </c>
    </row>
    <row r="10" spans="1:5" ht="18" customHeight="1" x14ac:dyDescent="0.15">
      <c r="A10" s="40"/>
      <c r="B10" s="40"/>
      <c r="C10" s="33" t="s">
        <v>163</v>
      </c>
      <c r="D10" s="34"/>
      <c r="E10" s="21">
        <v>25315000</v>
      </c>
    </row>
    <row r="11" spans="1:5" ht="18" customHeight="1" x14ac:dyDescent="0.15">
      <c r="A11" s="40"/>
      <c r="B11" s="40"/>
      <c r="C11" s="33" t="s">
        <v>164</v>
      </c>
      <c r="D11" s="34"/>
      <c r="E11" s="21">
        <v>76179000</v>
      </c>
    </row>
    <row r="12" spans="1:5" ht="18" customHeight="1" x14ac:dyDescent="0.15">
      <c r="A12" s="40"/>
      <c r="B12" s="40"/>
      <c r="C12" s="33" t="s">
        <v>165</v>
      </c>
      <c r="D12" s="34"/>
      <c r="E12" s="21">
        <v>962717000</v>
      </c>
    </row>
    <row r="13" spans="1:5" ht="18" customHeight="1" x14ac:dyDescent="0.15">
      <c r="A13" s="40"/>
      <c r="B13" s="40"/>
      <c r="C13" s="33" t="s">
        <v>166</v>
      </c>
      <c r="D13" s="34"/>
      <c r="E13" s="21">
        <v>12389000</v>
      </c>
    </row>
    <row r="14" spans="1:5" ht="18" customHeight="1" x14ac:dyDescent="0.15">
      <c r="A14" s="40"/>
      <c r="B14" s="40"/>
      <c r="C14" s="33" t="s">
        <v>118</v>
      </c>
      <c r="D14" s="34"/>
      <c r="E14" s="21">
        <v>50700000</v>
      </c>
    </row>
    <row r="15" spans="1:5" ht="18" customHeight="1" x14ac:dyDescent="0.15">
      <c r="A15" s="40"/>
      <c r="B15" s="40"/>
      <c r="C15" s="33" t="s">
        <v>117</v>
      </c>
      <c r="D15" s="34"/>
      <c r="E15" s="21">
        <v>4813824000</v>
      </c>
    </row>
    <row r="16" spans="1:5" ht="18" customHeight="1" x14ac:dyDescent="0.15">
      <c r="A16" s="40"/>
      <c r="B16" s="40"/>
      <c r="C16" s="33" t="s">
        <v>167</v>
      </c>
      <c r="D16" s="34"/>
      <c r="E16" s="21">
        <v>3077000</v>
      </c>
    </row>
    <row r="17" spans="1:5" ht="18" customHeight="1" x14ac:dyDescent="0.15">
      <c r="A17" s="40"/>
      <c r="B17" s="40"/>
      <c r="C17" s="33" t="s">
        <v>119</v>
      </c>
      <c r="D17" s="34"/>
      <c r="E17" s="21">
        <v>73374244</v>
      </c>
    </row>
    <row r="18" spans="1:5" ht="18" customHeight="1" x14ac:dyDescent="0.15">
      <c r="A18" s="40"/>
      <c r="B18" s="40"/>
      <c r="C18" s="33" t="s">
        <v>168</v>
      </c>
      <c r="D18" s="34"/>
      <c r="E18" s="31">
        <v>76194094</v>
      </c>
    </row>
    <row r="19" spans="1:5" ht="18" customHeight="1" x14ac:dyDescent="0.15">
      <c r="A19" s="40"/>
      <c r="B19" s="40"/>
      <c r="C19" s="40" t="s">
        <v>42</v>
      </c>
      <c r="D19" s="43"/>
      <c r="E19" s="21">
        <f>SUM(E6:E18)</f>
        <v>11153529849</v>
      </c>
    </row>
    <row r="20" spans="1:5" ht="18" customHeight="1" x14ac:dyDescent="0.15">
      <c r="A20" s="40"/>
      <c r="B20" s="40" t="s">
        <v>101</v>
      </c>
      <c r="C20" s="42" t="s">
        <v>102</v>
      </c>
      <c r="D20" s="9" t="s">
        <v>115</v>
      </c>
      <c r="E20" s="21">
        <v>434412718</v>
      </c>
    </row>
    <row r="21" spans="1:5" ht="18" customHeight="1" x14ac:dyDescent="0.15">
      <c r="A21" s="40"/>
      <c r="B21" s="40"/>
      <c r="C21" s="40"/>
      <c r="D21" s="9" t="s">
        <v>120</v>
      </c>
      <c r="E21" s="21">
        <v>4768418</v>
      </c>
    </row>
    <row r="22" spans="1:5" ht="18" customHeight="1" x14ac:dyDescent="0.15">
      <c r="A22" s="40"/>
      <c r="B22" s="40"/>
      <c r="C22" s="40"/>
      <c r="D22" s="3" t="s">
        <v>94</v>
      </c>
      <c r="E22" s="21">
        <f>SUM(E20:E21)</f>
        <v>439181136</v>
      </c>
    </row>
    <row r="23" spans="1:5" ht="18" customHeight="1" x14ac:dyDescent="0.15">
      <c r="A23" s="40"/>
      <c r="B23" s="40"/>
      <c r="C23" s="42" t="s">
        <v>103</v>
      </c>
      <c r="D23" s="9" t="s">
        <v>115</v>
      </c>
      <c r="E23" s="21">
        <v>3364621716</v>
      </c>
    </row>
    <row r="24" spans="1:5" ht="18" customHeight="1" x14ac:dyDescent="0.15">
      <c r="A24" s="40"/>
      <c r="B24" s="40"/>
      <c r="C24" s="40"/>
      <c r="D24" s="9" t="s">
        <v>120</v>
      </c>
      <c r="E24" s="21">
        <v>1328403450</v>
      </c>
    </row>
    <row r="25" spans="1:5" ht="18" customHeight="1" x14ac:dyDescent="0.15">
      <c r="A25" s="40"/>
      <c r="B25" s="40"/>
      <c r="C25" s="40"/>
      <c r="D25" s="3" t="s">
        <v>94</v>
      </c>
      <c r="E25" s="21">
        <f>SUM(E23:E24)</f>
        <v>4693025166</v>
      </c>
    </row>
    <row r="26" spans="1:5" ht="18" customHeight="1" x14ac:dyDescent="0.15">
      <c r="A26" s="43"/>
      <c r="B26" s="43"/>
      <c r="C26" s="40" t="s">
        <v>42</v>
      </c>
      <c r="D26" s="43"/>
      <c r="E26" s="21">
        <f>E22+E25</f>
        <v>5132206302</v>
      </c>
    </row>
    <row r="27" spans="1:5" ht="18" customHeight="1" x14ac:dyDescent="0.15">
      <c r="A27" s="43"/>
      <c r="B27" s="40" t="s">
        <v>10</v>
      </c>
      <c r="C27" s="43"/>
      <c r="D27" s="43"/>
      <c r="E27" s="21">
        <f>E19+E26</f>
        <v>16285736151</v>
      </c>
    </row>
  </sheetData>
  <mergeCells count="9">
    <mergeCell ref="C23:C25"/>
    <mergeCell ref="C5:D5"/>
    <mergeCell ref="A6:A27"/>
    <mergeCell ref="B6:B19"/>
    <mergeCell ref="C19:D19"/>
    <mergeCell ref="B20:B26"/>
    <mergeCell ref="C20:C22"/>
    <mergeCell ref="C26:D26"/>
    <mergeCell ref="B27:D27"/>
  </mergeCells>
  <phoneticPr fontId="5"/>
  <pageMargins left="0.39370078740157483" right="0.39370078740157483" top="0.39370078740157483" bottom="0.39370078740157483" header="0.19685039370078741" footer="0.19685039370078741"/>
  <pageSetup paperSize="9"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5D8F-9385-4B0A-9B25-41C71984FE22}">
  <sheetPr>
    <pageSetUpPr fitToPage="1"/>
  </sheetPr>
  <dimension ref="A1:F12"/>
  <sheetViews>
    <sheetView zoomScaleNormal="100" workbookViewId="0">
      <selection activeCell="F38" sqref="F38"/>
    </sheetView>
  </sheetViews>
  <sheetFormatPr defaultColWidth="8.875" defaultRowHeight="20.25" customHeight="1" x14ac:dyDescent="0.15"/>
  <cols>
    <col min="1" max="1" width="23.375" style="7" customWidth="1"/>
    <col min="2" max="6" width="20.875" style="7" customWidth="1"/>
    <col min="7" max="16384" width="8.875" style="7"/>
  </cols>
  <sheetData>
    <row r="1" spans="1:6" s="4" customFormat="1" ht="21" x14ac:dyDescent="0.2">
      <c r="A1" s="8" t="s">
        <v>110</v>
      </c>
    </row>
    <row r="2" spans="1:6" s="4" customFormat="1" ht="13.5" x14ac:dyDescent="0.15">
      <c r="A2" s="7" t="str">
        <f>有形固定資産の明細!A2</f>
        <v>自治体名：見附市</v>
      </c>
    </row>
    <row r="3" spans="1:6" s="4" customFormat="1" ht="13.5" x14ac:dyDescent="0.15">
      <c r="A3" s="7" t="str">
        <f>有形固定資産の明細!A3</f>
        <v>年度：令和5年度</v>
      </c>
    </row>
    <row r="4" spans="1:6" s="4" customFormat="1" ht="13.5" x14ac:dyDescent="0.15">
      <c r="F4" s="6" t="s">
        <v>111</v>
      </c>
    </row>
    <row r="5" spans="1:6" ht="20.25" customHeight="1" x14ac:dyDescent="0.15">
      <c r="A5" s="44" t="s">
        <v>82</v>
      </c>
      <c r="B5" s="46" t="s">
        <v>91</v>
      </c>
      <c r="C5" s="46" t="s">
        <v>109</v>
      </c>
      <c r="D5" s="46"/>
      <c r="E5" s="46"/>
      <c r="F5" s="46"/>
    </row>
    <row r="6" spans="1:6" ht="20.25" customHeight="1" x14ac:dyDescent="0.15">
      <c r="A6" s="44"/>
      <c r="B6" s="46"/>
      <c r="C6" s="46" t="s">
        <v>101</v>
      </c>
      <c r="D6" s="46" t="s">
        <v>108</v>
      </c>
      <c r="E6" s="46" t="s">
        <v>100</v>
      </c>
      <c r="F6" s="46" t="s">
        <v>30</v>
      </c>
    </row>
    <row r="7" spans="1:6" ht="20.25" customHeight="1" thickBot="1" x14ac:dyDescent="0.2">
      <c r="A7" s="45"/>
      <c r="B7" s="47"/>
      <c r="C7" s="47"/>
      <c r="D7" s="47"/>
      <c r="E7" s="47"/>
      <c r="F7" s="47"/>
    </row>
    <row r="8" spans="1:6" ht="20.25" customHeight="1" thickTop="1" x14ac:dyDescent="0.15">
      <c r="A8" s="18" t="s">
        <v>107</v>
      </c>
      <c r="B8" s="22">
        <v>16252202637</v>
      </c>
      <c r="C8" s="22">
        <v>4693025166</v>
      </c>
      <c r="D8" s="22">
        <v>381946986</v>
      </c>
      <c r="E8" s="22">
        <v>9018713150</v>
      </c>
      <c r="F8" s="32">
        <v>2158517335</v>
      </c>
    </row>
    <row r="9" spans="1:6" ht="20.25" customHeight="1" x14ac:dyDescent="0.15">
      <c r="A9" s="18" t="s">
        <v>106</v>
      </c>
      <c r="B9" s="22">
        <v>1309612288</v>
      </c>
      <c r="C9" s="22">
        <v>439181136</v>
      </c>
      <c r="D9" s="22">
        <v>505610014</v>
      </c>
      <c r="E9" s="22">
        <v>364821138</v>
      </c>
      <c r="F9" s="32">
        <v>0</v>
      </c>
    </row>
    <row r="10" spans="1:6" ht="20.25" customHeight="1" x14ac:dyDescent="0.15">
      <c r="A10" s="18" t="s">
        <v>105</v>
      </c>
      <c r="B10" s="22">
        <v>520377153</v>
      </c>
      <c r="C10" s="22">
        <v>0</v>
      </c>
      <c r="D10" s="22">
        <v>0</v>
      </c>
      <c r="E10" s="22">
        <v>485737000</v>
      </c>
      <c r="F10" s="32">
        <v>34640153</v>
      </c>
    </row>
    <row r="11" spans="1:6" ht="20.25" customHeight="1" x14ac:dyDescent="0.15">
      <c r="A11" s="18" t="s">
        <v>30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</row>
    <row r="12" spans="1:6" ht="20.25" customHeight="1" x14ac:dyDescent="0.15">
      <c r="A12" s="17" t="s">
        <v>10</v>
      </c>
      <c r="B12" s="22">
        <v>18082192078</v>
      </c>
      <c r="C12" s="22">
        <v>5132206302</v>
      </c>
      <c r="D12" s="22">
        <v>887557000</v>
      </c>
      <c r="E12" s="22">
        <v>9869271288</v>
      </c>
      <c r="F12" s="32">
        <v>2193157488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9"/>
  <sheetViews>
    <sheetView zoomScale="115" zoomScaleNormal="115" workbookViewId="0">
      <selection activeCell="F38" sqref="F38"/>
    </sheetView>
  </sheetViews>
  <sheetFormatPr defaultColWidth="8.875" defaultRowHeight="11.25" x14ac:dyDescent="0.15"/>
  <cols>
    <col min="1" max="1" width="60.875" style="4" customWidth="1"/>
    <col min="2" max="2" width="40.875" style="4" customWidth="1"/>
    <col min="3" max="16384" width="8.875" style="4"/>
  </cols>
  <sheetData>
    <row r="1" spans="1:2" ht="21" x14ac:dyDescent="0.2">
      <c r="A1" s="8" t="s">
        <v>104</v>
      </c>
    </row>
    <row r="2" spans="1:2" ht="13.5" x14ac:dyDescent="0.15">
      <c r="A2" s="7" t="str">
        <f>有形固定資産の明細!A2</f>
        <v>自治体名：見附市</v>
      </c>
    </row>
    <row r="3" spans="1:2" ht="13.5" x14ac:dyDescent="0.15">
      <c r="A3" s="7" t="str">
        <f>有形固定資産の明細!A3</f>
        <v>年度：令和5年度</v>
      </c>
    </row>
    <row r="4" spans="1:2" ht="13.5" x14ac:dyDescent="0.15">
      <c r="B4" s="6" t="s">
        <v>111</v>
      </c>
    </row>
    <row r="5" spans="1:2" ht="22.5" customHeight="1" x14ac:dyDescent="0.15">
      <c r="A5" s="1" t="s">
        <v>26</v>
      </c>
      <c r="B5" s="1" t="s">
        <v>86</v>
      </c>
    </row>
    <row r="6" spans="1:2" ht="18" customHeight="1" x14ac:dyDescent="0.15">
      <c r="A6" s="5" t="s">
        <v>112</v>
      </c>
      <c r="B6" s="21">
        <v>0</v>
      </c>
    </row>
    <row r="7" spans="1:2" ht="18" customHeight="1" x14ac:dyDescent="0.15">
      <c r="A7" s="5" t="s">
        <v>113</v>
      </c>
      <c r="B7" s="21">
        <v>627951910</v>
      </c>
    </row>
    <row r="8" spans="1:2" ht="18" customHeight="1" x14ac:dyDescent="0.15">
      <c r="A8" s="5" t="s">
        <v>114</v>
      </c>
      <c r="B8" s="21">
        <v>0</v>
      </c>
    </row>
    <row r="9" spans="1:2" ht="18" customHeight="1" x14ac:dyDescent="0.15">
      <c r="A9" s="3" t="s">
        <v>10</v>
      </c>
      <c r="B9" s="21">
        <f>SUM(B6:B8)</f>
        <v>627951910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DD14-0409-4E62-851F-7FAC1960E0D1}">
  <sheetPr>
    <pageSetUpPr fitToPage="1"/>
  </sheetPr>
  <dimension ref="A1:I23"/>
  <sheetViews>
    <sheetView zoomScaleNormal="100" workbookViewId="0">
      <selection activeCell="F38" sqref="F38"/>
    </sheetView>
  </sheetViews>
  <sheetFormatPr defaultColWidth="8.875" defaultRowHeight="11.25" x14ac:dyDescent="0.15"/>
  <cols>
    <col min="1" max="1" width="30.875" style="4" customWidth="1"/>
    <col min="2" max="10" width="15.875" style="4" customWidth="1"/>
    <col min="11" max="16384" width="8.875" style="4"/>
  </cols>
  <sheetData>
    <row r="1" spans="1:9" ht="21" x14ac:dyDescent="0.15">
      <c r="A1" s="29" t="s">
        <v>148</v>
      </c>
      <c r="B1" s="29"/>
      <c r="C1" s="29"/>
      <c r="D1" s="29"/>
      <c r="E1" s="29"/>
      <c r="F1" s="29"/>
      <c r="G1" s="29"/>
      <c r="H1" s="29"/>
      <c r="I1" s="29"/>
    </row>
    <row r="2" spans="1:9" ht="13.5" x14ac:dyDescent="0.15">
      <c r="A2" s="7" t="str">
        <f>有形固定資産の明細!A2</f>
        <v>自治体名：見附市</v>
      </c>
      <c r="B2" s="7"/>
      <c r="C2" s="7"/>
      <c r="D2" s="7"/>
      <c r="E2" s="7"/>
      <c r="F2" s="7"/>
      <c r="G2" s="7"/>
      <c r="H2" s="7"/>
      <c r="I2" s="7"/>
    </row>
    <row r="3" spans="1:9" ht="13.5" x14ac:dyDescent="0.15">
      <c r="A3" s="7" t="str">
        <f>有形固定資産の明細!A3</f>
        <v>年度：令和5年度</v>
      </c>
      <c r="B3" s="7"/>
      <c r="C3" s="7"/>
      <c r="D3" s="7"/>
      <c r="E3" s="7"/>
      <c r="F3" s="7"/>
      <c r="G3" s="7"/>
      <c r="H3" s="7"/>
      <c r="I3" s="7"/>
    </row>
    <row r="4" spans="1:9" ht="13.5" x14ac:dyDescent="0.15">
      <c r="A4" s="7"/>
      <c r="B4" s="7"/>
      <c r="C4" s="7"/>
      <c r="D4" s="7"/>
      <c r="E4" s="7"/>
      <c r="F4" s="7"/>
      <c r="G4" s="7"/>
      <c r="H4" s="7"/>
      <c r="I4" s="6" t="s">
        <v>139</v>
      </c>
    </row>
    <row r="5" spans="1:9" ht="22.5" x14ac:dyDescent="0.15">
      <c r="A5" s="28" t="s">
        <v>82</v>
      </c>
      <c r="B5" s="27" t="s">
        <v>147</v>
      </c>
      <c r="C5" s="28" t="s">
        <v>146</v>
      </c>
      <c r="D5" s="28" t="s">
        <v>145</v>
      </c>
      <c r="E5" s="28" t="s">
        <v>144</v>
      </c>
      <c r="F5" s="28" t="s">
        <v>143</v>
      </c>
      <c r="G5" s="28" t="s">
        <v>142</v>
      </c>
      <c r="H5" s="28" t="s">
        <v>141</v>
      </c>
      <c r="I5" s="28" t="s">
        <v>10</v>
      </c>
    </row>
    <row r="6" spans="1:9" x14ac:dyDescent="0.15">
      <c r="A6" s="5" t="s">
        <v>131</v>
      </c>
      <c r="B6" s="30">
        <v>918113716</v>
      </c>
      <c r="C6" s="30">
        <v>15473989146</v>
      </c>
      <c r="D6" s="30">
        <v>467544786</v>
      </c>
      <c r="E6" s="30">
        <v>7902531530</v>
      </c>
      <c r="F6" s="30">
        <v>1077112408</v>
      </c>
      <c r="G6" s="30">
        <v>364353301</v>
      </c>
      <c r="H6" s="30">
        <v>3516720729</v>
      </c>
      <c r="I6" s="30">
        <v>29720365616</v>
      </c>
    </row>
    <row r="7" spans="1:9" x14ac:dyDescent="0.15">
      <c r="A7" s="5" t="s">
        <v>125</v>
      </c>
      <c r="B7" s="30">
        <v>595077202</v>
      </c>
      <c r="C7" s="30">
        <v>5920957754</v>
      </c>
      <c r="D7" s="30">
        <v>220830373</v>
      </c>
      <c r="E7" s="30">
        <v>2688726536</v>
      </c>
      <c r="F7" s="30">
        <v>51921147</v>
      </c>
      <c r="G7" s="30">
        <v>67533445</v>
      </c>
      <c r="H7" s="30">
        <v>1527560266</v>
      </c>
      <c r="I7" s="30">
        <v>11072606723</v>
      </c>
    </row>
    <row r="8" spans="1:9" x14ac:dyDescent="0.15">
      <c r="A8" s="5" t="s">
        <v>130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</row>
    <row r="9" spans="1:9" x14ac:dyDescent="0.15">
      <c r="A9" s="5" t="s">
        <v>124</v>
      </c>
      <c r="B9" s="30">
        <v>245417028</v>
      </c>
      <c r="C9" s="30">
        <v>9152706496</v>
      </c>
      <c r="D9" s="30">
        <v>245373936</v>
      </c>
      <c r="E9" s="30">
        <v>5198246345</v>
      </c>
      <c r="F9" s="30">
        <v>997871291</v>
      </c>
      <c r="G9" s="30">
        <v>265482224</v>
      </c>
      <c r="H9" s="30">
        <v>1546938498</v>
      </c>
      <c r="I9" s="30">
        <v>17652035818</v>
      </c>
    </row>
    <row r="10" spans="1:9" x14ac:dyDescent="0.15">
      <c r="A10" s="5" t="s">
        <v>123</v>
      </c>
      <c r="B10" s="30">
        <v>65620486</v>
      </c>
      <c r="C10" s="30">
        <v>326912446</v>
      </c>
      <c r="D10" s="30">
        <v>1340477</v>
      </c>
      <c r="E10" s="30">
        <v>10443649</v>
      </c>
      <c r="F10" s="30">
        <v>27319970</v>
      </c>
      <c r="G10" s="30">
        <v>31337632</v>
      </c>
      <c r="H10" s="30">
        <v>397721965</v>
      </c>
      <c r="I10" s="30">
        <v>860696625</v>
      </c>
    </row>
    <row r="11" spans="1:9" x14ac:dyDescent="0.15">
      <c r="A11" s="5" t="s">
        <v>129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pans="1:9" x14ac:dyDescent="0.15">
      <c r="A12" s="5" t="s">
        <v>128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</row>
    <row r="13" spans="1:9" x14ac:dyDescent="0.15">
      <c r="A13" s="5" t="s">
        <v>127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pans="1:9" x14ac:dyDescent="0.15">
      <c r="A14" s="5" t="s">
        <v>56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  <row r="15" spans="1:9" x14ac:dyDescent="0.15">
      <c r="A15" s="5" t="s">
        <v>122</v>
      </c>
      <c r="B15" s="30">
        <v>11999000</v>
      </c>
      <c r="C15" s="30">
        <v>73412450</v>
      </c>
      <c r="D15" s="30">
        <v>0</v>
      </c>
      <c r="E15" s="30">
        <v>5115000</v>
      </c>
      <c r="F15" s="30">
        <v>0</v>
      </c>
      <c r="G15" s="30">
        <v>0</v>
      </c>
      <c r="H15" s="30">
        <v>44500000</v>
      </c>
      <c r="I15" s="30">
        <v>135026450</v>
      </c>
    </row>
    <row r="16" spans="1:9" x14ac:dyDescent="0.15">
      <c r="A16" s="5" t="s">
        <v>126</v>
      </c>
      <c r="B16" s="30">
        <v>7094974317</v>
      </c>
      <c r="C16" s="30">
        <v>4211905</v>
      </c>
      <c r="D16" s="30">
        <v>2816000</v>
      </c>
      <c r="E16" s="30">
        <v>65737606</v>
      </c>
      <c r="F16" s="30">
        <v>160138682</v>
      </c>
      <c r="G16" s="30">
        <v>63831213</v>
      </c>
      <c r="H16" s="30">
        <v>13070405</v>
      </c>
      <c r="I16" s="30">
        <v>7404780128</v>
      </c>
    </row>
    <row r="17" spans="1:9" x14ac:dyDescent="0.15">
      <c r="A17" s="5" t="s">
        <v>125</v>
      </c>
      <c r="B17" s="30">
        <v>735422899</v>
      </c>
      <c r="C17" s="30">
        <v>0</v>
      </c>
      <c r="D17" s="30">
        <v>0</v>
      </c>
      <c r="E17" s="30">
        <v>57161999</v>
      </c>
      <c r="F17" s="30">
        <v>0</v>
      </c>
      <c r="G17" s="30">
        <v>2359476</v>
      </c>
      <c r="H17" s="30">
        <v>14</v>
      </c>
      <c r="I17" s="30">
        <v>794944388</v>
      </c>
    </row>
    <row r="18" spans="1:9" x14ac:dyDescent="0.15">
      <c r="A18" s="5" t="s">
        <v>124</v>
      </c>
      <c r="B18" s="30">
        <v>213431728</v>
      </c>
      <c r="C18" s="30">
        <v>0</v>
      </c>
      <c r="D18" s="30">
        <v>0</v>
      </c>
      <c r="E18" s="30">
        <v>700000</v>
      </c>
      <c r="F18" s="30">
        <v>0</v>
      </c>
      <c r="G18" s="30">
        <v>0</v>
      </c>
      <c r="H18" s="30">
        <v>0</v>
      </c>
      <c r="I18" s="30">
        <v>214131728</v>
      </c>
    </row>
    <row r="19" spans="1:9" x14ac:dyDescent="0.15">
      <c r="A19" s="5" t="s">
        <v>123</v>
      </c>
      <c r="B19" s="30">
        <v>6108941999</v>
      </c>
      <c r="C19" s="30">
        <v>4211905</v>
      </c>
      <c r="D19" s="30">
        <v>0</v>
      </c>
      <c r="E19" s="30">
        <v>7875607</v>
      </c>
      <c r="F19" s="30">
        <v>160138682</v>
      </c>
      <c r="G19" s="30">
        <v>61471737</v>
      </c>
      <c r="H19" s="30">
        <v>13070391</v>
      </c>
      <c r="I19" s="30">
        <v>6355710321</v>
      </c>
    </row>
    <row r="20" spans="1:9" x14ac:dyDescent="0.15">
      <c r="A20" s="5" t="s">
        <v>56</v>
      </c>
      <c r="B20" s="30">
        <v>9071591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9071591</v>
      </c>
    </row>
    <row r="21" spans="1:9" x14ac:dyDescent="0.15">
      <c r="A21" s="5" t="s">
        <v>122</v>
      </c>
      <c r="B21" s="30">
        <v>28106100</v>
      </c>
      <c r="C21" s="30">
        <v>0</v>
      </c>
      <c r="D21" s="30">
        <v>2816000</v>
      </c>
      <c r="E21" s="30">
        <v>0</v>
      </c>
      <c r="F21" s="30">
        <v>0</v>
      </c>
      <c r="G21" s="30">
        <v>0</v>
      </c>
      <c r="H21" s="30">
        <v>0</v>
      </c>
      <c r="I21" s="30">
        <v>30922100</v>
      </c>
    </row>
    <row r="22" spans="1:9" x14ac:dyDescent="0.15">
      <c r="A22" s="5" t="s">
        <v>121</v>
      </c>
      <c r="B22" s="30">
        <v>34011564</v>
      </c>
      <c r="C22" s="30">
        <v>631652304</v>
      </c>
      <c r="D22" s="30">
        <v>23058503</v>
      </c>
      <c r="E22" s="30">
        <v>115579587</v>
      </c>
      <c r="F22" s="30">
        <v>13144495</v>
      </c>
      <c r="G22" s="30">
        <v>133841072</v>
      </c>
      <c r="H22" s="30">
        <v>74099452</v>
      </c>
      <c r="I22" s="30">
        <v>1025386977</v>
      </c>
    </row>
    <row r="23" spans="1:9" x14ac:dyDescent="0.15">
      <c r="A23" s="5" t="s">
        <v>10</v>
      </c>
      <c r="B23" s="30">
        <v>8047099597</v>
      </c>
      <c r="C23" s="30">
        <v>16109853355</v>
      </c>
      <c r="D23" s="30">
        <v>493419289</v>
      </c>
      <c r="E23" s="30">
        <v>8083848723</v>
      </c>
      <c r="F23" s="30">
        <v>1250395585</v>
      </c>
      <c r="G23" s="30">
        <v>562025586</v>
      </c>
      <c r="H23" s="30">
        <v>3603890586</v>
      </c>
      <c r="I23" s="30">
        <v>38150532721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opLeftCell="A5" zoomScale="85" zoomScaleNormal="85" workbookViewId="0">
      <selection activeCell="F38" sqref="F38"/>
    </sheetView>
  </sheetViews>
  <sheetFormatPr defaultColWidth="8.875" defaultRowHeight="11.25" x14ac:dyDescent="0.15"/>
  <cols>
    <col min="1" max="1" width="30.625" style="4" customWidth="1"/>
    <col min="2" max="11" width="15.375" style="4" customWidth="1"/>
    <col min="12" max="16384" width="8.875" style="4"/>
  </cols>
  <sheetData>
    <row r="1" spans="1:11" ht="21" x14ac:dyDescent="0.2">
      <c r="A1" s="8" t="s">
        <v>0</v>
      </c>
    </row>
    <row r="2" spans="1:11" ht="13.5" x14ac:dyDescent="0.15">
      <c r="A2" s="7" t="str">
        <f>有形固定資産の明細!A2</f>
        <v>自治体名：見附市</v>
      </c>
    </row>
    <row r="3" spans="1:11" ht="13.5" x14ac:dyDescent="0.15">
      <c r="A3" s="7" t="str">
        <f>有形固定資産の明細!A3</f>
        <v>年度：令和5年度</v>
      </c>
    </row>
    <row r="5" spans="1:11" ht="13.5" x14ac:dyDescent="0.15">
      <c r="A5" s="12" t="s">
        <v>1</v>
      </c>
      <c r="H5" s="6" t="s">
        <v>111</v>
      </c>
    </row>
    <row r="6" spans="1:11" ht="37.5" customHeight="1" x14ac:dyDescent="0.15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11" ht="18" customHeight="1" x14ac:dyDescent="0.15">
      <c r="A7" s="9" t="s">
        <v>216</v>
      </c>
      <c r="B7" s="21">
        <v>8000</v>
      </c>
      <c r="C7" s="21">
        <v>1589</v>
      </c>
      <c r="D7" s="21">
        <v>12712000</v>
      </c>
      <c r="E7" s="21"/>
      <c r="F7" s="21">
        <v>12517000</v>
      </c>
      <c r="G7" s="31">
        <v>1195000</v>
      </c>
      <c r="H7" s="21">
        <f t="shared" ref="H7" si="0">F7</f>
        <v>12517000</v>
      </c>
    </row>
    <row r="8" spans="1:11" ht="18" customHeight="1" x14ac:dyDescent="0.15">
      <c r="A8" s="9" t="s">
        <v>217</v>
      </c>
      <c r="B8" s="21">
        <v>44468</v>
      </c>
      <c r="C8" s="21">
        <v>1372</v>
      </c>
      <c r="D8" s="31">
        <v>61010096</v>
      </c>
      <c r="E8" s="21"/>
      <c r="F8" s="21">
        <v>0</v>
      </c>
      <c r="G8" s="31">
        <v>61010096</v>
      </c>
      <c r="H8" s="21">
        <v>0</v>
      </c>
    </row>
    <row r="9" spans="1:11" ht="18" customHeight="1" x14ac:dyDescent="0.15">
      <c r="A9" s="3" t="s">
        <v>10</v>
      </c>
      <c r="B9" s="21">
        <f>SUM(B7:B8)</f>
        <v>52468</v>
      </c>
      <c r="C9" s="21">
        <f t="shared" ref="C9:H9" si="1">SUM(C7:C8)</f>
        <v>2961</v>
      </c>
      <c r="D9" s="21">
        <f t="shared" si="1"/>
        <v>73722096</v>
      </c>
      <c r="E9" s="21">
        <f t="shared" si="1"/>
        <v>0</v>
      </c>
      <c r="F9" s="21">
        <f t="shared" si="1"/>
        <v>12517000</v>
      </c>
      <c r="G9" s="21">
        <f t="shared" si="1"/>
        <v>62205096</v>
      </c>
      <c r="H9" s="21">
        <f t="shared" si="1"/>
        <v>12517000</v>
      </c>
    </row>
    <row r="11" spans="1:11" ht="13.5" x14ac:dyDescent="0.15">
      <c r="A11" s="12" t="s">
        <v>11</v>
      </c>
      <c r="J11" s="6" t="s">
        <v>111</v>
      </c>
    </row>
    <row r="12" spans="1:11" ht="37.5" customHeight="1" x14ac:dyDescent="0.15">
      <c r="A12" s="1" t="s">
        <v>12</v>
      </c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  <c r="G12" s="2" t="s">
        <v>18</v>
      </c>
      <c r="H12" s="2" t="s">
        <v>19</v>
      </c>
      <c r="I12" s="2" t="s">
        <v>20</v>
      </c>
      <c r="J12" s="2" t="s">
        <v>9</v>
      </c>
    </row>
    <row r="13" spans="1:11" ht="18" customHeight="1" x14ac:dyDescent="0.15">
      <c r="A13" s="9" t="s">
        <v>150</v>
      </c>
      <c r="B13" s="21">
        <v>1150000</v>
      </c>
      <c r="C13" s="21">
        <v>135870471</v>
      </c>
      <c r="D13" s="21">
        <v>415043</v>
      </c>
      <c r="E13" s="31">
        <v>135455428</v>
      </c>
      <c r="F13" s="21">
        <v>135455428</v>
      </c>
      <c r="G13" s="25">
        <v>8.4898775706500288E-3</v>
      </c>
      <c r="H13" s="31">
        <v>1150000</v>
      </c>
      <c r="I13" s="21">
        <v>0</v>
      </c>
      <c r="J13" s="21">
        <f>B13</f>
        <v>1150000</v>
      </c>
    </row>
    <row r="14" spans="1:11" ht="18" customHeight="1" x14ac:dyDescent="0.15">
      <c r="A14" s="3" t="s">
        <v>10</v>
      </c>
      <c r="B14" s="21">
        <f>SUM(B13:B13)</f>
        <v>1150000</v>
      </c>
      <c r="C14" s="21">
        <f>SUM(C13:C13)</f>
        <v>135870471</v>
      </c>
      <c r="D14" s="21">
        <f>SUM(D13:D13)</f>
        <v>415043</v>
      </c>
      <c r="E14" s="31">
        <f>SUM(E13:E13)</f>
        <v>135455428</v>
      </c>
      <c r="F14" s="21">
        <f>SUM(F13:F13)</f>
        <v>135455428</v>
      </c>
      <c r="G14" s="26">
        <v>0</v>
      </c>
      <c r="H14" s="31">
        <f>SUM(H13:H13)</f>
        <v>1150000</v>
      </c>
      <c r="I14" s="21">
        <f>SUM(I13:I13)</f>
        <v>0</v>
      </c>
      <c r="J14" s="21">
        <f>SUM(J13:J13)</f>
        <v>1150000</v>
      </c>
    </row>
    <row r="16" spans="1:11" ht="13.5" x14ac:dyDescent="0.15">
      <c r="A16" s="12" t="s">
        <v>21</v>
      </c>
      <c r="K16" s="6" t="s">
        <v>111</v>
      </c>
    </row>
    <row r="17" spans="1:11" ht="37.5" customHeight="1" x14ac:dyDescent="0.15">
      <c r="A17" s="1" t="s">
        <v>12</v>
      </c>
      <c r="B17" s="2" t="s">
        <v>22</v>
      </c>
      <c r="C17" s="2" t="s">
        <v>14</v>
      </c>
      <c r="D17" s="2" t="s">
        <v>15</v>
      </c>
      <c r="E17" s="2" t="s">
        <v>16</v>
      </c>
      <c r="F17" s="2" t="s">
        <v>17</v>
      </c>
      <c r="G17" s="2" t="s">
        <v>18</v>
      </c>
      <c r="H17" s="2" t="s">
        <v>19</v>
      </c>
      <c r="I17" s="2" t="s">
        <v>23</v>
      </c>
      <c r="J17" s="2" t="s">
        <v>24</v>
      </c>
      <c r="K17" s="2" t="s">
        <v>9</v>
      </c>
    </row>
    <row r="18" spans="1:11" ht="18" customHeight="1" x14ac:dyDescent="0.15">
      <c r="A18" s="9" t="s">
        <v>218</v>
      </c>
      <c r="B18" s="21">
        <v>1000000</v>
      </c>
      <c r="C18" s="21">
        <v>1157712324</v>
      </c>
      <c r="D18" s="21">
        <v>1069914583</v>
      </c>
      <c r="E18" s="31">
        <v>87797741</v>
      </c>
      <c r="F18" s="21">
        <v>1020856000</v>
      </c>
      <c r="G18" s="25">
        <v>9.795700862805332E-4</v>
      </c>
      <c r="H18" s="31">
        <v>86004</v>
      </c>
      <c r="I18" s="21">
        <v>913996</v>
      </c>
      <c r="J18" s="21">
        <v>86004</v>
      </c>
      <c r="K18" s="21">
        <v>0</v>
      </c>
    </row>
    <row r="19" spans="1:11" ht="18" customHeight="1" x14ac:dyDescent="0.15">
      <c r="A19" s="9" t="s">
        <v>219</v>
      </c>
      <c r="B19" s="21">
        <v>3670000</v>
      </c>
      <c r="C19" s="21">
        <v>317711590329</v>
      </c>
      <c r="D19" s="21">
        <v>303222976879</v>
      </c>
      <c r="E19" s="31">
        <v>14488613450</v>
      </c>
      <c r="F19" s="21">
        <v>5417150000</v>
      </c>
      <c r="G19" s="25">
        <v>6.7747800965452319E-4</v>
      </c>
      <c r="H19" s="31">
        <v>9815717</v>
      </c>
      <c r="I19" s="21">
        <v>0</v>
      </c>
      <c r="J19" s="21">
        <v>3670000</v>
      </c>
      <c r="K19" s="21">
        <v>3670000</v>
      </c>
    </row>
    <row r="20" spans="1:11" ht="18" customHeight="1" x14ac:dyDescent="0.15">
      <c r="A20" s="9" t="s">
        <v>151</v>
      </c>
      <c r="B20" s="21">
        <v>46889000</v>
      </c>
      <c r="C20" s="21">
        <v>625722441415</v>
      </c>
      <c r="D20" s="21">
        <v>565329281226</v>
      </c>
      <c r="E20" s="31">
        <v>60393160189</v>
      </c>
      <c r="F20" s="21">
        <v>42277294205</v>
      </c>
      <c r="G20" s="25">
        <v>1.1090823308757207E-3</v>
      </c>
      <c r="H20" s="31">
        <v>66980987</v>
      </c>
      <c r="I20" s="21">
        <v>0</v>
      </c>
      <c r="J20" s="21">
        <v>46889000</v>
      </c>
      <c r="K20" s="21">
        <v>46889000</v>
      </c>
    </row>
    <row r="21" spans="1:11" ht="18" customHeight="1" x14ac:dyDescent="0.15">
      <c r="A21" s="9" t="s">
        <v>220</v>
      </c>
      <c r="B21" s="21">
        <v>301000</v>
      </c>
      <c r="C21" s="21">
        <v>7353926848</v>
      </c>
      <c r="D21" s="21">
        <v>7283270960</v>
      </c>
      <c r="E21" s="31">
        <v>70655888</v>
      </c>
      <c r="F21" s="21">
        <v>70655888</v>
      </c>
      <c r="G21" s="25">
        <v>4.2600837456037632E-3</v>
      </c>
      <c r="H21" s="31">
        <v>301000</v>
      </c>
      <c r="I21" s="21">
        <v>0</v>
      </c>
      <c r="J21" s="21">
        <v>301000</v>
      </c>
      <c r="K21" s="21">
        <v>301000</v>
      </c>
    </row>
    <row r="22" spans="1:11" ht="18" customHeight="1" x14ac:dyDescent="0.15">
      <c r="A22" s="9" t="s">
        <v>221</v>
      </c>
      <c r="B22" s="21">
        <v>50000</v>
      </c>
      <c r="C22" s="21">
        <v>3432376790</v>
      </c>
      <c r="D22" s="21">
        <v>1772477720</v>
      </c>
      <c r="E22" s="31">
        <v>1659899070</v>
      </c>
      <c r="F22" s="21">
        <v>50750000</v>
      </c>
      <c r="G22" s="25">
        <v>9.8522167487684722E-4</v>
      </c>
      <c r="H22" s="31">
        <v>1635369</v>
      </c>
      <c r="I22" s="21">
        <v>0</v>
      </c>
      <c r="J22" s="21">
        <v>50000</v>
      </c>
      <c r="K22" s="21">
        <v>50000</v>
      </c>
    </row>
    <row r="23" spans="1:11" ht="18" customHeight="1" x14ac:dyDescent="0.15">
      <c r="A23" s="9" t="s">
        <v>222</v>
      </c>
      <c r="B23" s="21">
        <v>330000</v>
      </c>
      <c r="C23" s="21">
        <v>891876507</v>
      </c>
      <c r="D23" s="21">
        <v>295175738</v>
      </c>
      <c r="E23" s="31">
        <v>596700769</v>
      </c>
      <c r="F23" s="21">
        <v>480136757</v>
      </c>
      <c r="G23" s="25">
        <v>6.8730417987973374E-4</v>
      </c>
      <c r="H23" s="31">
        <v>410115</v>
      </c>
      <c r="I23" s="21">
        <v>0</v>
      </c>
      <c r="J23" s="21">
        <v>330000</v>
      </c>
      <c r="K23" s="21">
        <v>330000</v>
      </c>
    </row>
    <row r="24" spans="1:11" ht="18" customHeight="1" x14ac:dyDescent="0.15">
      <c r="A24" s="9" t="s">
        <v>223</v>
      </c>
      <c r="B24" s="21">
        <v>0</v>
      </c>
      <c r="C24" s="21">
        <v>0</v>
      </c>
      <c r="D24" s="21">
        <v>0</v>
      </c>
      <c r="E24" s="31">
        <v>0</v>
      </c>
      <c r="F24" s="21">
        <v>0</v>
      </c>
      <c r="G24" s="25">
        <v>0</v>
      </c>
      <c r="H24" s="31">
        <v>0</v>
      </c>
      <c r="I24" s="21">
        <v>0</v>
      </c>
      <c r="J24" s="21">
        <v>0</v>
      </c>
      <c r="K24" s="21">
        <v>0</v>
      </c>
    </row>
    <row r="25" spans="1:11" ht="18" customHeight="1" x14ac:dyDescent="0.15">
      <c r="A25" s="9" t="s">
        <v>152</v>
      </c>
      <c r="B25" s="21">
        <v>200000</v>
      </c>
      <c r="C25" s="21">
        <v>35217851023</v>
      </c>
      <c r="D25" s="21">
        <v>32744996187</v>
      </c>
      <c r="E25" s="31">
        <v>2472854836</v>
      </c>
      <c r="F25" s="21">
        <v>687632</v>
      </c>
      <c r="G25" s="25">
        <v>0.29085324708565047</v>
      </c>
      <c r="H25" s="31">
        <v>719237859</v>
      </c>
      <c r="I25" s="21">
        <v>0</v>
      </c>
      <c r="J25" s="21">
        <v>200000</v>
      </c>
      <c r="K25" s="21">
        <v>200000</v>
      </c>
    </row>
    <row r="26" spans="1:11" ht="18" customHeight="1" x14ac:dyDescent="0.15">
      <c r="A26" s="9" t="s">
        <v>153</v>
      </c>
      <c r="B26" s="21">
        <v>6400000</v>
      </c>
      <c r="C26" s="21">
        <v>7582516319</v>
      </c>
      <c r="D26" s="21">
        <v>5172422703</v>
      </c>
      <c r="E26" s="31">
        <v>2410093616</v>
      </c>
      <c r="F26" s="21">
        <v>382499570</v>
      </c>
      <c r="G26" s="25">
        <v>1.6732044953671452E-2</v>
      </c>
      <c r="H26" s="31">
        <v>40325795</v>
      </c>
      <c r="I26" s="21">
        <v>0</v>
      </c>
      <c r="J26" s="21">
        <v>6400000</v>
      </c>
      <c r="K26" s="21">
        <v>6400000</v>
      </c>
    </row>
    <row r="27" spans="1:11" ht="18" customHeight="1" x14ac:dyDescent="0.15">
      <c r="A27" s="9" t="s">
        <v>154</v>
      </c>
      <c r="B27" s="21">
        <v>5000000</v>
      </c>
      <c r="C27" s="21">
        <v>4334090550</v>
      </c>
      <c r="D27" s="21">
        <v>1382494121</v>
      </c>
      <c r="E27" s="31">
        <v>2951596429</v>
      </c>
      <c r="F27" s="21">
        <v>911018812</v>
      </c>
      <c r="G27" s="25">
        <v>5.4883608704229475E-3</v>
      </c>
      <c r="H27" s="31">
        <v>16199426</v>
      </c>
      <c r="I27" s="21">
        <v>0</v>
      </c>
      <c r="J27" s="21">
        <v>5000000</v>
      </c>
      <c r="K27" s="21">
        <v>5000000</v>
      </c>
    </row>
    <row r="28" spans="1:11" ht="18" customHeight="1" x14ac:dyDescent="0.15">
      <c r="A28" s="9" t="s">
        <v>155</v>
      </c>
      <c r="B28" s="21">
        <v>4610000</v>
      </c>
      <c r="C28" s="21">
        <v>1099462507</v>
      </c>
      <c r="D28" s="21">
        <v>9938808</v>
      </c>
      <c r="E28" s="31">
        <v>1089523699</v>
      </c>
      <c r="F28" s="21">
        <v>839319132</v>
      </c>
      <c r="G28" s="25">
        <v>5.4925472615105358E-3</v>
      </c>
      <c r="H28" s="31">
        <v>5984260</v>
      </c>
      <c r="I28" s="21">
        <v>0</v>
      </c>
      <c r="J28" s="21">
        <v>4610000</v>
      </c>
      <c r="K28" s="21">
        <v>4610000</v>
      </c>
    </row>
    <row r="29" spans="1:11" ht="18" customHeight="1" x14ac:dyDescent="0.15">
      <c r="A29" s="9" t="s">
        <v>156</v>
      </c>
      <c r="B29" s="21">
        <v>1467000</v>
      </c>
      <c r="C29" s="21">
        <v>1964993868</v>
      </c>
      <c r="D29" s="21">
        <v>59326139</v>
      </c>
      <c r="E29" s="31">
        <v>1905667729</v>
      </c>
      <c r="F29" s="21">
        <v>372024433</v>
      </c>
      <c r="G29" s="25">
        <v>3.9432893914255361E-3</v>
      </c>
      <c r="H29" s="31">
        <v>7514599</v>
      </c>
      <c r="I29" s="21">
        <v>0</v>
      </c>
      <c r="J29" s="21">
        <v>1467000</v>
      </c>
      <c r="K29" s="21">
        <v>1467000</v>
      </c>
    </row>
    <row r="30" spans="1:11" ht="18" customHeight="1" x14ac:dyDescent="0.15">
      <c r="A30" s="9" t="s">
        <v>157</v>
      </c>
      <c r="B30" s="21">
        <v>28000</v>
      </c>
      <c r="C30" s="21">
        <v>2165816831</v>
      </c>
      <c r="D30" s="21">
        <v>545822205</v>
      </c>
      <c r="E30" s="31">
        <v>1619994626</v>
      </c>
      <c r="F30" s="21">
        <v>412600000</v>
      </c>
      <c r="G30" s="25">
        <v>6.7862336403296165E-5</v>
      </c>
      <c r="H30" s="31">
        <v>109937</v>
      </c>
      <c r="I30" s="21">
        <v>0</v>
      </c>
      <c r="J30" s="21">
        <v>28000</v>
      </c>
      <c r="K30" s="21">
        <v>28000</v>
      </c>
    </row>
    <row r="31" spans="1:11" ht="18" customHeight="1" x14ac:dyDescent="0.15">
      <c r="A31" s="9" t="s">
        <v>224</v>
      </c>
      <c r="B31" s="21">
        <v>1900000</v>
      </c>
      <c r="C31" s="21">
        <v>1157782217</v>
      </c>
      <c r="D31" s="21">
        <v>355547682</v>
      </c>
      <c r="E31" s="31">
        <v>802234535</v>
      </c>
      <c r="F31" s="21">
        <v>521061578</v>
      </c>
      <c r="G31" s="25">
        <v>3.6464020381099757E-3</v>
      </c>
      <c r="H31" s="31">
        <v>2925270</v>
      </c>
      <c r="I31" s="21">
        <v>0</v>
      </c>
      <c r="J31" s="21">
        <v>1900000</v>
      </c>
      <c r="K31" s="21">
        <v>1900000</v>
      </c>
    </row>
    <row r="32" spans="1:11" ht="18" customHeight="1" x14ac:dyDescent="0.15">
      <c r="A32" s="9" t="s">
        <v>225</v>
      </c>
      <c r="B32" s="21">
        <v>1160000</v>
      </c>
      <c r="C32" s="21">
        <v>521967533</v>
      </c>
      <c r="D32" s="21">
        <v>5714227</v>
      </c>
      <c r="E32" s="31">
        <v>516253306</v>
      </c>
      <c r="F32" s="21">
        <v>495177487</v>
      </c>
      <c r="G32" s="25">
        <v>2.3425943837386129E-3</v>
      </c>
      <c r="H32" s="31">
        <v>1209372</v>
      </c>
      <c r="I32" s="21">
        <v>0</v>
      </c>
      <c r="J32" s="21">
        <v>1160000</v>
      </c>
      <c r="K32" s="21">
        <v>1160000</v>
      </c>
    </row>
    <row r="33" spans="1:11" ht="18" customHeight="1" x14ac:dyDescent="0.15">
      <c r="A33" s="9" t="s">
        <v>226</v>
      </c>
      <c r="B33" s="21">
        <v>370000</v>
      </c>
      <c r="C33" s="21">
        <v>10409240165</v>
      </c>
      <c r="D33" s="21">
        <v>4615270172</v>
      </c>
      <c r="E33" s="31">
        <v>5793969993</v>
      </c>
      <c r="F33" s="21">
        <v>2024913637</v>
      </c>
      <c r="G33" s="25">
        <v>1.8272384226132802E-4</v>
      </c>
      <c r="H33" s="31">
        <v>1058696</v>
      </c>
      <c r="I33" s="21">
        <v>0</v>
      </c>
      <c r="J33" s="21">
        <v>370000</v>
      </c>
      <c r="K33" s="21">
        <v>370000</v>
      </c>
    </row>
    <row r="34" spans="1:11" ht="18" customHeight="1" x14ac:dyDescent="0.15">
      <c r="A34" s="9" t="s">
        <v>158</v>
      </c>
      <c r="B34" s="21">
        <v>960000</v>
      </c>
      <c r="C34" s="21">
        <v>465431153</v>
      </c>
      <c r="D34" s="21">
        <v>162246036</v>
      </c>
      <c r="E34" s="31">
        <v>303185117</v>
      </c>
      <c r="F34" s="21">
        <v>158527400</v>
      </c>
      <c r="G34" s="25">
        <v>6.0557354753815427E-3</v>
      </c>
      <c r="H34" s="31">
        <v>1836009</v>
      </c>
      <c r="I34" s="21">
        <v>0</v>
      </c>
      <c r="J34" s="21">
        <v>960000</v>
      </c>
      <c r="K34" s="21">
        <v>960000</v>
      </c>
    </row>
    <row r="35" spans="1:11" ht="18" customHeight="1" x14ac:dyDescent="0.15">
      <c r="A35" s="9" t="s">
        <v>227</v>
      </c>
      <c r="B35" s="21">
        <v>18234000</v>
      </c>
      <c r="C35" s="21">
        <v>4235621892</v>
      </c>
      <c r="D35" s="21">
        <v>239168279</v>
      </c>
      <c r="E35" s="31">
        <v>3996453613</v>
      </c>
      <c r="F35" s="21">
        <v>3996453613</v>
      </c>
      <c r="G35" s="25">
        <v>4.5625451376908053E-3</v>
      </c>
      <c r="H35" s="31">
        <v>18234000</v>
      </c>
      <c r="I35" s="21">
        <v>0</v>
      </c>
      <c r="J35" s="21">
        <v>18234000</v>
      </c>
      <c r="K35" s="21">
        <v>18234000</v>
      </c>
    </row>
    <row r="36" spans="1:11" ht="18" customHeight="1" x14ac:dyDescent="0.15">
      <c r="A36" s="9" t="s">
        <v>228</v>
      </c>
      <c r="B36" s="21">
        <v>3200000</v>
      </c>
      <c r="C36" s="21">
        <v>24164123000000</v>
      </c>
      <c r="D36" s="21">
        <v>23738231000000</v>
      </c>
      <c r="E36" s="31">
        <v>425892000000</v>
      </c>
      <c r="F36" s="21">
        <v>16602000000</v>
      </c>
      <c r="G36" s="25">
        <v>1.9274786170340923E-4</v>
      </c>
      <c r="H36" s="31">
        <v>82089772</v>
      </c>
      <c r="I36" s="21">
        <v>0</v>
      </c>
      <c r="J36" s="21">
        <v>3200000</v>
      </c>
      <c r="K36" s="21">
        <v>3200000</v>
      </c>
    </row>
    <row r="37" spans="1:11" ht="18" customHeight="1" x14ac:dyDescent="0.15">
      <c r="A37" s="3" t="s">
        <v>10</v>
      </c>
      <c r="B37" s="21">
        <f>SUM(B18:B36)</f>
        <v>95769000</v>
      </c>
      <c r="C37" s="21">
        <f t="shared" ref="C37:K37" si="2">SUM(C18:C36)</f>
        <v>25189547698271</v>
      </c>
      <c r="D37" s="21">
        <f t="shared" si="2"/>
        <v>24662497043665</v>
      </c>
      <c r="E37" s="31">
        <f t="shared" si="2"/>
        <v>527050654606</v>
      </c>
      <c r="F37" s="21">
        <f t="shared" si="2"/>
        <v>76033126144</v>
      </c>
      <c r="G37" s="26">
        <v>0</v>
      </c>
      <c r="H37" s="31">
        <f t="shared" si="2"/>
        <v>975954187</v>
      </c>
      <c r="I37" s="21">
        <f t="shared" si="2"/>
        <v>913996</v>
      </c>
      <c r="J37" s="21">
        <f t="shared" si="2"/>
        <v>94855004</v>
      </c>
      <c r="K37" s="21">
        <f t="shared" si="2"/>
        <v>94769000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zoomScaleNormal="100" workbookViewId="0">
      <selection activeCell="F38" sqref="F38"/>
    </sheetView>
  </sheetViews>
  <sheetFormatPr defaultColWidth="8.875" defaultRowHeight="11.25" x14ac:dyDescent="0.15"/>
  <cols>
    <col min="1" max="1" width="30.625" style="4" customWidth="1"/>
    <col min="2" max="7" width="19.875" style="4" customWidth="1"/>
    <col min="8" max="16384" width="8.875" style="4"/>
  </cols>
  <sheetData>
    <row r="1" spans="1:7" ht="21" x14ac:dyDescent="0.2">
      <c r="A1" s="8" t="s">
        <v>25</v>
      </c>
    </row>
    <row r="2" spans="1:7" ht="13.5" x14ac:dyDescent="0.15">
      <c r="A2" s="7" t="str">
        <f>有形固定資産の明細!A2</f>
        <v>自治体名：見附市</v>
      </c>
    </row>
    <row r="3" spans="1:7" ht="13.5" x14ac:dyDescent="0.15">
      <c r="A3" s="7" t="str">
        <f>有形固定資産の明細!A3</f>
        <v>年度：令和5年度</v>
      </c>
    </row>
    <row r="4" spans="1:7" ht="13.5" x14ac:dyDescent="0.15">
      <c r="G4" s="6" t="s">
        <v>111</v>
      </c>
    </row>
    <row r="5" spans="1:7" ht="22.5" customHeight="1" x14ac:dyDescent="0.1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2" t="s">
        <v>31</v>
      </c>
      <c r="G5" s="2" t="s">
        <v>9</v>
      </c>
    </row>
    <row r="6" spans="1:7" ht="18" customHeight="1" x14ac:dyDescent="0.15">
      <c r="A6" s="9" t="s">
        <v>229</v>
      </c>
      <c r="B6" s="21">
        <v>1994870000</v>
      </c>
      <c r="C6" s="21">
        <v>0</v>
      </c>
      <c r="D6" s="21">
        <v>0</v>
      </c>
      <c r="E6" s="21">
        <v>500000000</v>
      </c>
      <c r="F6" s="21">
        <v>2494870000</v>
      </c>
      <c r="G6" s="21">
        <v>2886869000</v>
      </c>
    </row>
    <row r="7" spans="1:7" ht="18" customHeight="1" x14ac:dyDescent="0.15">
      <c r="A7" s="9" t="s">
        <v>230</v>
      </c>
      <c r="B7" s="21">
        <v>1189344000</v>
      </c>
      <c r="C7" s="21">
        <v>0</v>
      </c>
      <c r="D7" s="21">
        <v>0</v>
      </c>
      <c r="E7" s="21">
        <v>100000000</v>
      </c>
      <c r="F7" s="21">
        <v>1289344000</v>
      </c>
      <c r="G7" s="21">
        <v>1454342000</v>
      </c>
    </row>
    <row r="8" spans="1:7" ht="18" customHeight="1" x14ac:dyDescent="0.15">
      <c r="A8" s="9" t="s">
        <v>231</v>
      </c>
      <c r="B8" s="21">
        <v>547000</v>
      </c>
      <c r="C8" s="21">
        <v>0</v>
      </c>
      <c r="D8" s="21">
        <v>0</v>
      </c>
      <c r="E8" s="21">
        <v>0</v>
      </c>
      <c r="F8" s="21">
        <v>547000</v>
      </c>
      <c r="G8" s="21">
        <v>547000</v>
      </c>
    </row>
    <row r="9" spans="1:7" ht="18" customHeight="1" x14ac:dyDescent="0.15">
      <c r="A9" s="9" t="s">
        <v>232</v>
      </c>
      <c r="B9" s="21">
        <v>3704000</v>
      </c>
      <c r="C9" s="21">
        <v>0</v>
      </c>
      <c r="D9" s="21">
        <v>0</v>
      </c>
      <c r="E9" s="21">
        <v>0</v>
      </c>
      <c r="F9" s="21">
        <v>3704000</v>
      </c>
      <c r="G9" s="21">
        <v>3704000</v>
      </c>
    </row>
    <row r="10" spans="1:7" ht="18" customHeight="1" x14ac:dyDescent="0.15">
      <c r="A10" s="9" t="s">
        <v>233</v>
      </c>
      <c r="B10" s="21">
        <v>267512000</v>
      </c>
      <c r="C10" s="21">
        <v>0</v>
      </c>
      <c r="D10" s="21">
        <v>0</v>
      </c>
      <c r="E10" s="21">
        <v>0</v>
      </c>
      <c r="F10" s="21">
        <v>267512000</v>
      </c>
      <c r="G10" s="21">
        <v>280189000</v>
      </c>
    </row>
    <row r="11" spans="1:7" ht="18" customHeight="1" x14ac:dyDescent="0.15">
      <c r="A11" s="9" t="s">
        <v>234</v>
      </c>
      <c r="B11" s="21">
        <v>109925000</v>
      </c>
      <c r="C11" s="21">
        <v>0</v>
      </c>
      <c r="D11" s="21">
        <v>0</v>
      </c>
      <c r="E11" s="21">
        <v>0</v>
      </c>
      <c r="F11" s="21">
        <v>109925000</v>
      </c>
      <c r="G11" s="21">
        <v>117525000</v>
      </c>
    </row>
    <row r="12" spans="1:7" ht="18" customHeight="1" x14ac:dyDescent="0.15">
      <c r="A12" s="9" t="s">
        <v>235</v>
      </c>
      <c r="B12" s="21">
        <v>10000000</v>
      </c>
      <c r="C12" s="21">
        <v>0</v>
      </c>
      <c r="D12" s="21">
        <v>0</v>
      </c>
      <c r="E12" s="21">
        <v>0</v>
      </c>
      <c r="F12" s="21">
        <v>10000000</v>
      </c>
      <c r="G12" s="21">
        <v>10000000</v>
      </c>
    </row>
    <row r="13" spans="1:7" ht="18" customHeight="1" x14ac:dyDescent="0.15">
      <c r="A13" s="9" t="s">
        <v>236</v>
      </c>
      <c r="B13" s="21">
        <v>3136000</v>
      </c>
      <c r="C13" s="21">
        <v>0</v>
      </c>
      <c r="D13" s="21">
        <v>0</v>
      </c>
      <c r="E13" s="21">
        <v>0</v>
      </c>
      <c r="F13" s="21">
        <v>3136000</v>
      </c>
      <c r="G13" s="21">
        <v>3136000</v>
      </c>
    </row>
    <row r="14" spans="1:7" ht="18" customHeight="1" x14ac:dyDescent="0.15">
      <c r="A14" s="9" t="s">
        <v>237</v>
      </c>
      <c r="B14" s="21">
        <v>8996000</v>
      </c>
      <c r="C14" s="21">
        <v>0</v>
      </c>
      <c r="D14" s="21">
        <v>0</v>
      </c>
      <c r="E14" s="21">
        <v>0</v>
      </c>
      <c r="F14" s="21">
        <v>8996000</v>
      </c>
      <c r="G14" s="21">
        <v>9451000</v>
      </c>
    </row>
    <row r="15" spans="1:7" ht="18" customHeight="1" x14ac:dyDescent="0.15">
      <c r="A15" s="9" t="s">
        <v>238</v>
      </c>
      <c r="B15" s="21">
        <v>44456000</v>
      </c>
      <c r="C15" s="21">
        <v>0</v>
      </c>
      <c r="D15" s="21">
        <v>0</v>
      </c>
      <c r="E15" s="21">
        <v>0</v>
      </c>
      <c r="F15" s="21">
        <v>44456000</v>
      </c>
      <c r="G15" s="21">
        <v>54456000</v>
      </c>
    </row>
    <row r="16" spans="1:7" ht="18" customHeight="1" x14ac:dyDescent="0.15">
      <c r="A16" s="9" t="s">
        <v>239</v>
      </c>
      <c r="B16" s="21">
        <v>14423000</v>
      </c>
      <c r="C16" s="21">
        <v>0</v>
      </c>
      <c r="D16" s="21">
        <v>0</v>
      </c>
      <c r="E16" s="21">
        <v>0</v>
      </c>
      <c r="F16" s="21">
        <v>14423000</v>
      </c>
      <c r="G16" s="21">
        <v>14423000</v>
      </c>
    </row>
    <row r="17" spans="1:7" ht="18" customHeight="1" x14ac:dyDescent="0.15">
      <c r="A17" s="9" t="s">
        <v>240</v>
      </c>
      <c r="B17" s="21">
        <v>10000000</v>
      </c>
      <c r="C17" s="21">
        <v>0</v>
      </c>
      <c r="D17" s="21">
        <v>0</v>
      </c>
      <c r="E17" s="21">
        <v>0</v>
      </c>
      <c r="F17" s="21">
        <v>10000000</v>
      </c>
      <c r="G17" s="21">
        <v>10000000</v>
      </c>
    </row>
    <row r="18" spans="1:7" ht="18" customHeight="1" x14ac:dyDescent="0.15">
      <c r="A18" s="9" t="s">
        <v>241</v>
      </c>
      <c r="B18" s="21">
        <v>46770000</v>
      </c>
      <c r="C18" s="21">
        <v>0</v>
      </c>
      <c r="D18" s="21">
        <v>0</v>
      </c>
      <c r="E18" s="21">
        <v>0</v>
      </c>
      <c r="F18" s="21">
        <v>46770000</v>
      </c>
      <c r="G18" s="21">
        <v>49723000</v>
      </c>
    </row>
    <row r="19" spans="1:7" ht="18" customHeight="1" x14ac:dyDescent="0.15">
      <c r="A19" s="9" t="s">
        <v>242</v>
      </c>
      <c r="B19" s="21">
        <v>58034000</v>
      </c>
      <c r="C19" s="21">
        <v>0</v>
      </c>
      <c r="D19" s="21">
        <v>0</v>
      </c>
      <c r="E19" s="21">
        <v>0</v>
      </c>
      <c r="F19" s="21">
        <v>58034000</v>
      </c>
      <c r="G19" s="21">
        <v>54797000</v>
      </c>
    </row>
    <row r="20" spans="1:7" ht="18" customHeight="1" x14ac:dyDescent="0.15">
      <c r="A20" s="9" t="s">
        <v>243</v>
      </c>
      <c r="B20" s="21">
        <v>14394000</v>
      </c>
      <c r="C20" s="21">
        <v>0</v>
      </c>
      <c r="D20" s="21">
        <v>0</v>
      </c>
      <c r="E20" s="21">
        <v>0</v>
      </c>
      <c r="F20" s="21">
        <v>14394000</v>
      </c>
      <c r="G20" s="21">
        <v>20708000</v>
      </c>
    </row>
    <row r="21" spans="1:7" ht="18" customHeight="1" x14ac:dyDescent="0.15">
      <c r="A21" s="9" t="s">
        <v>244</v>
      </c>
      <c r="B21" s="21">
        <v>242165000</v>
      </c>
      <c r="C21" s="21">
        <v>0</v>
      </c>
      <c r="D21" s="21">
        <v>57835000</v>
      </c>
      <c r="E21" s="21">
        <v>0</v>
      </c>
      <c r="F21" s="21">
        <v>300000000</v>
      </c>
      <c r="G21" s="21">
        <v>300000000</v>
      </c>
    </row>
    <row r="22" spans="1:7" ht="18" customHeight="1" x14ac:dyDescent="0.15">
      <c r="A22" s="9" t="s">
        <v>245</v>
      </c>
      <c r="B22" s="21">
        <v>11645000</v>
      </c>
      <c r="C22" s="21">
        <v>0</v>
      </c>
      <c r="D22" s="21">
        <v>0</v>
      </c>
      <c r="E22" s="21">
        <v>65274000</v>
      </c>
      <c r="F22" s="21">
        <v>76692060</v>
      </c>
      <c r="G22" s="21">
        <v>76692000</v>
      </c>
    </row>
    <row r="23" spans="1:7" ht="18" customHeight="1" x14ac:dyDescent="0.15">
      <c r="A23" s="9" t="s">
        <v>269</v>
      </c>
      <c r="B23" s="21">
        <v>617000</v>
      </c>
      <c r="C23" s="21">
        <v>0</v>
      </c>
      <c r="D23" s="21">
        <v>0</v>
      </c>
      <c r="E23" s="21">
        <v>383000</v>
      </c>
      <c r="F23" s="21">
        <v>1000000</v>
      </c>
      <c r="G23" s="21">
        <v>1000000</v>
      </c>
    </row>
    <row r="24" spans="1:7" ht="18" customHeight="1" x14ac:dyDescent="0.15">
      <c r="A24" s="3" t="s">
        <v>10</v>
      </c>
      <c r="B24" s="21">
        <f t="shared" ref="B24:G24" si="0">SUM(B6:B23)</f>
        <v>4030538000</v>
      </c>
      <c r="C24" s="21">
        <f t="shared" si="0"/>
        <v>0</v>
      </c>
      <c r="D24" s="21">
        <f t="shared" si="0"/>
        <v>57835000</v>
      </c>
      <c r="E24" s="21">
        <f t="shared" si="0"/>
        <v>665657000</v>
      </c>
      <c r="F24" s="21">
        <f t="shared" si="0"/>
        <v>4753803060</v>
      </c>
      <c r="G24" s="21">
        <f t="shared" si="0"/>
        <v>5347562000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Normal="100" workbookViewId="0">
      <selection activeCell="F38" sqref="F38"/>
    </sheetView>
  </sheetViews>
  <sheetFormatPr defaultColWidth="8.875" defaultRowHeight="11.25" x14ac:dyDescent="0.15"/>
  <cols>
    <col min="1" max="1" width="30.875" style="4" customWidth="1"/>
    <col min="2" max="6" width="19.875" style="4" customWidth="1"/>
    <col min="7" max="16384" width="8.875" style="4"/>
  </cols>
  <sheetData>
    <row r="1" spans="1:6" ht="21" x14ac:dyDescent="0.2">
      <c r="A1" s="8" t="s">
        <v>32</v>
      </c>
    </row>
    <row r="2" spans="1:6" ht="13.5" x14ac:dyDescent="0.15">
      <c r="A2" s="7" t="str">
        <f>有形固定資産の明細!A2</f>
        <v>自治体名：見附市</v>
      </c>
    </row>
    <row r="3" spans="1:6" ht="13.5" x14ac:dyDescent="0.15">
      <c r="A3" s="7" t="str">
        <f>有形固定資産の明細!A3</f>
        <v>年度：令和5年度</v>
      </c>
    </row>
    <row r="4" spans="1:6" ht="13.5" x14ac:dyDescent="0.15">
      <c r="F4" s="6" t="s">
        <v>111</v>
      </c>
    </row>
    <row r="5" spans="1:6" ht="22.5" customHeight="1" x14ac:dyDescent="0.15">
      <c r="A5" s="36" t="s">
        <v>33</v>
      </c>
      <c r="B5" s="36" t="s">
        <v>34</v>
      </c>
      <c r="C5" s="36"/>
      <c r="D5" s="36" t="s">
        <v>35</v>
      </c>
      <c r="E5" s="36"/>
      <c r="F5" s="37" t="s">
        <v>36</v>
      </c>
    </row>
    <row r="6" spans="1:6" ht="22.5" customHeight="1" x14ac:dyDescent="0.15">
      <c r="A6" s="36"/>
      <c r="B6" s="1" t="s">
        <v>37</v>
      </c>
      <c r="C6" s="2" t="s">
        <v>38</v>
      </c>
      <c r="D6" s="1" t="s">
        <v>37</v>
      </c>
      <c r="E6" s="2" t="s">
        <v>38</v>
      </c>
      <c r="F6" s="36"/>
    </row>
    <row r="7" spans="1:6" ht="18" customHeight="1" x14ac:dyDescent="0.15">
      <c r="A7" s="9"/>
      <c r="B7" s="21"/>
      <c r="C7" s="21"/>
      <c r="D7" s="21"/>
      <c r="E7" s="21"/>
      <c r="F7" s="21">
        <f>B7+D7</f>
        <v>0</v>
      </c>
    </row>
    <row r="8" spans="1:6" ht="18" customHeight="1" x14ac:dyDescent="0.15">
      <c r="A8" s="3" t="s">
        <v>10</v>
      </c>
      <c r="B8" s="21">
        <f>SUM(B7:B7)</f>
        <v>0</v>
      </c>
      <c r="C8" s="21">
        <f>SUM(C7:C7)</f>
        <v>0</v>
      </c>
      <c r="D8" s="21">
        <f>SUM(D7:D7)</f>
        <v>0</v>
      </c>
      <c r="E8" s="21">
        <f>SUM(E7:E7)</f>
        <v>0</v>
      </c>
      <c r="F8" s="21">
        <f>SUM(F7:F7)</f>
        <v>0</v>
      </c>
    </row>
  </sheetData>
  <mergeCells count="4">
    <mergeCell ref="A5:A6"/>
    <mergeCell ref="B5:C5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7"/>
  <sheetViews>
    <sheetView zoomScale="115" zoomScaleNormal="115" workbookViewId="0">
      <selection activeCell="F38" sqref="F38"/>
    </sheetView>
  </sheetViews>
  <sheetFormatPr defaultColWidth="8.875" defaultRowHeight="11.25" x14ac:dyDescent="0.15"/>
  <cols>
    <col min="1" max="1" width="30.875" style="4" customWidth="1"/>
    <col min="2" max="3" width="19.875" style="4" customWidth="1"/>
    <col min="4" max="16384" width="8.875" style="4"/>
  </cols>
  <sheetData>
    <row r="1" spans="1:3" ht="21" x14ac:dyDescent="0.2">
      <c r="A1" s="8" t="s">
        <v>39</v>
      </c>
    </row>
    <row r="2" spans="1:3" ht="13.5" x14ac:dyDescent="0.15">
      <c r="A2" s="7" t="str">
        <f>有形固定資産の明細!A2</f>
        <v>自治体名：見附市</v>
      </c>
    </row>
    <row r="3" spans="1:3" ht="13.5" x14ac:dyDescent="0.15">
      <c r="A3" s="7" t="str">
        <f>有形固定資産の明細!A3</f>
        <v>年度：令和5年度</v>
      </c>
    </row>
    <row r="4" spans="1:3" ht="13.5" x14ac:dyDescent="0.15">
      <c r="C4" s="6" t="s">
        <v>111</v>
      </c>
    </row>
    <row r="5" spans="1:3" ht="22.5" customHeight="1" x14ac:dyDescent="0.15">
      <c r="A5" s="1" t="s">
        <v>33</v>
      </c>
      <c r="B5" s="1" t="s">
        <v>37</v>
      </c>
      <c r="C5" s="1" t="s">
        <v>40</v>
      </c>
    </row>
    <row r="6" spans="1:3" ht="18" customHeight="1" x14ac:dyDescent="0.15">
      <c r="A6" s="9" t="s">
        <v>41</v>
      </c>
      <c r="B6" s="21"/>
      <c r="C6" s="21"/>
    </row>
    <row r="7" spans="1:3" ht="18" customHeight="1" x14ac:dyDescent="0.15">
      <c r="A7" s="9"/>
      <c r="B7" s="21"/>
      <c r="C7" s="21"/>
    </row>
    <row r="8" spans="1:3" ht="18" customHeight="1" thickBot="1" x14ac:dyDescent="0.2">
      <c r="A8" s="10" t="s">
        <v>42</v>
      </c>
      <c r="B8" s="24">
        <f>SUM(B7:B7)</f>
        <v>0</v>
      </c>
      <c r="C8" s="24">
        <f>SUM(C7:C7)</f>
        <v>0</v>
      </c>
    </row>
    <row r="9" spans="1:3" ht="18" customHeight="1" thickTop="1" x14ac:dyDescent="0.15">
      <c r="A9" s="9" t="s">
        <v>43</v>
      </c>
      <c r="B9" s="21"/>
      <c r="C9" s="21"/>
    </row>
    <row r="10" spans="1:3" ht="18" customHeight="1" x14ac:dyDescent="0.15">
      <c r="A10" s="9" t="s">
        <v>265</v>
      </c>
      <c r="B10" s="21"/>
      <c r="C10" s="21"/>
    </row>
    <row r="11" spans="1:3" ht="18" customHeight="1" x14ac:dyDescent="0.15">
      <c r="A11" s="35" t="s">
        <v>246</v>
      </c>
      <c r="B11" s="21">
        <v>8635944</v>
      </c>
      <c r="C11" s="21">
        <v>726624</v>
      </c>
    </row>
    <row r="12" spans="1:3" ht="18" customHeight="1" x14ac:dyDescent="0.15">
      <c r="A12" s="35" t="s">
        <v>247</v>
      </c>
      <c r="B12" s="21">
        <v>916957</v>
      </c>
      <c r="C12" s="21">
        <v>30511</v>
      </c>
    </row>
    <row r="13" spans="1:3" ht="18" customHeight="1" x14ac:dyDescent="0.15">
      <c r="A13" s="35" t="s">
        <v>248</v>
      </c>
      <c r="B13" s="21">
        <v>25837482</v>
      </c>
      <c r="C13" s="21">
        <v>3290739</v>
      </c>
    </row>
    <row r="14" spans="1:3" ht="18" customHeight="1" x14ac:dyDescent="0.15">
      <c r="A14" s="35" t="s">
        <v>249</v>
      </c>
      <c r="B14" s="21">
        <v>1601200</v>
      </c>
      <c r="C14" s="21">
        <v>212010</v>
      </c>
    </row>
    <row r="15" spans="1:3" ht="18" customHeight="1" x14ac:dyDescent="0.15">
      <c r="A15" s="35" t="s">
        <v>251</v>
      </c>
      <c r="B15" s="21">
        <v>2765775</v>
      </c>
      <c r="C15" s="21">
        <v>351849</v>
      </c>
    </row>
    <row r="16" spans="1:3" ht="18" customHeight="1" thickBot="1" x14ac:dyDescent="0.2">
      <c r="A16" s="10" t="s">
        <v>42</v>
      </c>
      <c r="B16" s="24">
        <f>SUM(B10:B15)</f>
        <v>39757358</v>
      </c>
      <c r="C16" s="24">
        <f>SUM(C10:C15)</f>
        <v>4611733</v>
      </c>
    </row>
    <row r="17" spans="1:3" ht="18" customHeight="1" thickTop="1" x14ac:dyDescent="0.15">
      <c r="A17" s="3" t="s">
        <v>10</v>
      </c>
      <c r="B17" s="21">
        <f>B8+B16</f>
        <v>39757358</v>
      </c>
      <c r="C17" s="21">
        <f>C8+C16</f>
        <v>4611733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4"/>
  <sheetViews>
    <sheetView zoomScale="115" zoomScaleNormal="115" workbookViewId="0">
      <selection activeCell="F38" sqref="F38"/>
    </sheetView>
  </sheetViews>
  <sheetFormatPr defaultColWidth="8.875" defaultRowHeight="11.25" x14ac:dyDescent="0.15"/>
  <cols>
    <col min="1" max="1" width="30.875" style="4" customWidth="1"/>
    <col min="2" max="3" width="19.875" style="4" customWidth="1"/>
    <col min="4" max="16384" width="8.875" style="4"/>
  </cols>
  <sheetData>
    <row r="1" spans="1:3" ht="21" x14ac:dyDescent="0.2">
      <c r="A1" s="8" t="s">
        <v>44</v>
      </c>
    </row>
    <row r="2" spans="1:3" ht="13.5" x14ac:dyDescent="0.15">
      <c r="A2" s="7" t="str">
        <f>有形固定資産の明細!A2</f>
        <v>自治体名：見附市</v>
      </c>
    </row>
    <row r="3" spans="1:3" ht="13.5" x14ac:dyDescent="0.15">
      <c r="A3" s="7" t="str">
        <f>有形固定資産の明細!A3</f>
        <v>年度：令和5年度</v>
      </c>
    </row>
    <row r="4" spans="1:3" ht="13.5" x14ac:dyDescent="0.15">
      <c r="C4" s="6" t="s">
        <v>111</v>
      </c>
    </row>
    <row r="5" spans="1:3" ht="22.5" customHeight="1" x14ac:dyDescent="0.15">
      <c r="A5" s="1" t="s">
        <v>33</v>
      </c>
      <c r="B5" s="1" t="s">
        <v>37</v>
      </c>
      <c r="C5" s="1" t="s">
        <v>40</v>
      </c>
    </row>
    <row r="6" spans="1:3" ht="18" customHeight="1" x14ac:dyDescent="0.15">
      <c r="A6" s="9" t="s">
        <v>41</v>
      </c>
      <c r="B6" s="21"/>
      <c r="C6" s="21"/>
    </row>
    <row r="7" spans="1:3" ht="18" customHeight="1" x14ac:dyDescent="0.15">
      <c r="A7" s="9"/>
      <c r="B7" s="21"/>
      <c r="C7" s="21"/>
    </row>
    <row r="8" spans="1:3" ht="18" customHeight="1" thickBot="1" x14ac:dyDescent="0.2">
      <c r="A8" s="10" t="s">
        <v>42</v>
      </c>
      <c r="B8" s="24">
        <f>SUM(B7:B7)</f>
        <v>0</v>
      </c>
      <c r="C8" s="24">
        <f>SUM(C7:C7)</f>
        <v>0</v>
      </c>
    </row>
    <row r="9" spans="1:3" ht="18" customHeight="1" thickTop="1" x14ac:dyDescent="0.15">
      <c r="A9" s="9" t="s">
        <v>43</v>
      </c>
      <c r="B9" s="21"/>
      <c r="C9" s="21"/>
    </row>
    <row r="10" spans="1:3" ht="18" customHeight="1" x14ac:dyDescent="0.15">
      <c r="A10" s="9" t="s">
        <v>265</v>
      </c>
      <c r="B10" s="21"/>
      <c r="C10" s="21"/>
    </row>
    <row r="11" spans="1:3" ht="18" customHeight="1" x14ac:dyDescent="0.15">
      <c r="A11" s="35" t="s">
        <v>246</v>
      </c>
      <c r="B11" s="21">
        <v>11398983</v>
      </c>
      <c r="C11" s="21">
        <v>0</v>
      </c>
    </row>
    <row r="12" spans="1:3" ht="18" customHeight="1" x14ac:dyDescent="0.15">
      <c r="A12" s="35" t="s">
        <v>247</v>
      </c>
      <c r="B12" s="21">
        <v>211400</v>
      </c>
      <c r="C12" s="21">
        <v>0</v>
      </c>
    </row>
    <row r="13" spans="1:3" ht="18" customHeight="1" x14ac:dyDescent="0.15">
      <c r="A13" s="35" t="s">
        <v>248</v>
      </c>
      <c r="B13" s="21">
        <v>17208768</v>
      </c>
      <c r="C13" s="21">
        <v>829769</v>
      </c>
    </row>
    <row r="14" spans="1:3" ht="18" customHeight="1" x14ac:dyDescent="0.15">
      <c r="A14" s="35" t="s">
        <v>249</v>
      </c>
      <c r="B14" s="21">
        <v>1090900</v>
      </c>
      <c r="C14" s="21">
        <v>0</v>
      </c>
    </row>
    <row r="15" spans="1:3" ht="18" customHeight="1" x14ac:dyDescent="0.15">
      <c r="A15" s="35" t="s">
        <v>250</v>
      </c>
      <c r="B15" s="21">
        <v>569122</v>
      </c>
      <c r="C15" s="21">
        <v>0</v>
      </c>
    </row>
    <row r="16" spans="1:3" ht="18" customHeight="1" x14ac:dyDescent="0.15">
      <c r="A16" s="35" t="s">
        <v>251</v>
      </c>
      <c r="B16" s="21">
        <v>1837486</v>
      </c>
      <c r="C16" s="21">
        <v>89227</v>
      </c>
    </row>
    <row r="17" spans="1:3" ht="18" customHeight="1" x14ac:dyDescent="0.15">
      <c r="A17" s="9" t="s">
        <v>266</v>
      </c>
      <c r="B17" s="21"/>
      <c r="C17" s="21"/>
    </row>
    <row r="18" spans="1:3" ht="18" customHeight="1" x14ac:dyDescent="0.15">
      <c r="A18" s="35" t="s">
        <v>267</v>
      </c>
      <c r="B18" s="21">
        <v>7143505</v>
      </c>
      <c r="C18" s="21">
        <v>671823</v>
      </c>
    </row>
    <row r="19" spans="1:3" ht="18" customHeight="1" x14ac:dyDescent="0.15">
      <c r="A19" s="35" t="s">
        <v>268</v>
      </c>
      <c r="B19" s="21">
        <v>2798237</v>
      </c>
      <c r="C19" s="21">
        <v>88237</v>
      </c>
    </row>
    <row r="20" spans="1:3" ht="18" customHeight="1" x14ac:dyDescent="0.15">
      <c r="A20" s="9"/>
      <c r="B20" s="21"/>
      <c r="C20" s="21"/>
    </row>
    <row r="21" spans="1:3" ht="18" customHeight="1" x14ac:dyDescent="0.15">
      <c r="A21" s="9"/>
      <c r="B21" s="21"/>
      <c r="C21" s="21"/>
    </row>
    <row r="22" spans="1:3" ht="18" customHeight="1" x14ac:dyDescent="0.15">
      <c r="A22" s="9"/>
      <c r="B22" s="21"/>
      <c r="C22" s="21"/>
    </row>
    <row r="23" spans="1:3" ht="18" customHeight="1" thickBot="1" x14ac:dyDescent="0.2">
      <c r="A23" s="10" t="s">
        <v>42</v>
      </c>
      <c r="B23" s="24">
        <f>SUM(B10:B22)</f>
        <v>42258401</v>
      </c>
      <c r="C23" s="24">
        <f>SUM(C10:C22)</f>
        <v>1679056</v>
      </c>
    </row>
    <row r="24" spans="1:3" ht="18" customHeight="1" thickTop="1" x14ac:dyDescent="0.15">
      <c r="A24" s="3" t="s">
        <v>10</v>
      </c>
      <c r="B24" s="21">
        <f>B8+B23</f>
        <v>42258401</v>
      </c>
      <c r="C24" s="21">
        <f>C8+C23</f>
        <v>1679056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9"/>
  <sheetViews>
    <sheetView zoomScaleNormal="100" workbookViewId="0">
      <selection activeCell="F38" sqref="F38"/>
    </sheetView>
  </sheetViews>
  <sheetFormatPr defaultColWidth="8.875" defaultRowHeight="11.25" x14ac:dyDescent="0.15"/>
  <cols>
    <col min="1" max="1" width="20.875" style="4" customWidth="1"/>
    <col min="2" max="2" width="14.875" style="4" customWidth="1"/>
    <col min="3" max="3" width="16.875" style="4" customWidth="1"/>
    <col min="4" max="11" width="14.875" style="4" customWidth="1"/>
    <col min="12" max="16384" width="8.875" style="4"/>
  </cols>
  <sheetData>
    <row r="1" spans="1:11" ht="21" x14ac:dyDescent="0.2">
      <c r="A1" s="8" t="s">
        <v>45</v>
      </c>
    </row>
    <row r="2" spans="1:11" ht="13.5" x14ac:dyDescent="0.15">
      <c r="A2" s="7" t="str">
        <f>有形固定資産の明細!A2</f>
        <v>自治体名：見附市</v>
      </c>
    </row>
    <row r="3" spans="1:11" ht="13.5" x14ac:dyDescent="0.15">
      <c r="A3" s="7" t="str">
        <f>有形固定資産の明細!A3</f>
        <v>年度：令和5年度</v>
      </c>
    </row>
    <row r="4" spans="1:11" ht="13.5" x14ac:dyDescent="0.15">
      <c r="K4" s="6" t="s">
        <v>111</v>
      </c>
    </row>
    <row r="5" spans="1:11" ht="22.5" customHeight="1" x14ac:dyDescent="0.15">
      <c r="A5" s="36" t="s">
        <v>26</v>
      </c>
      <c r="B5" s="38" t="s">
        <v>46</v>
      </c>
      <c r="C5" s="16"/>
      <c r="D5" s="36" t="s">
        <v>47</v>
      </c>
      <c r="E5" s="37" t="s">
        <v>48</v>
      </c>
      <c r="F5" s="36" t="s">
        <v>49</v>
      </c>
      <c r="G5" s="37" t="s">
        <v>50</v>
      </c>
      <c r="H5" s="38" t="s">
        <v>51</v>
      </c>
      <c r="I5" s="15"/>
      <c r="J5" s="13"/>
      <c r="K5" s="36" t="s">
        <v>30</v>
      </c>
    </row>
    <row r="6" spans="1:11" ht="22.5" customHeight="1" x14ac:dyDescent="0.15">
      <c r="A6" s="36"/>
      <c r="B6" s="36"/>
      <c r="C6" s="11" t="s">
        <v>52</v>
      </c>
      <c r="D6" s="36"/>
      <c r="E6" s="36"/>
      <c r="F6" s="36"/>
      <c r="G6" s="36"/>
      <c r="H6" s="36"/>
      <c r="I6" s="1" t="s">
        <v>53</v>
      </c>
      <c r="J6" s="1" t="s">
        <v>54</v>
      </c>
      <c r="K6" s="36"/>
    </row>
    <row r="7" spans="1:11" ht="18" customHeight="1" x14ac:dyDescent="0.15">
      <c r="A7" s="5" t="s">
        <v>55</v>
      </c>
      <c r="B7" s="21"/>
      <c r="C7" s="23"/>
      <c r="D7" s="21"/>
      <c r="E7" s="21"/>
      <c r="F7" s="21"/>
      <c r="G7" s="21"/>
      <c r="H7" s="21"/>
      <c r="I7" s="21"/>
      <c r="J7" s="21"/>
      <c r="K7" s="21"/>
    </row>
    <row r="8" spans="1:11" ht="18" customHeight="1" x14ac:dyDescent="0.15">
      <c r="A8" s="5" t="s">
        <v>252</v>
      </c>
      <c r="B8" s="21">
        <v>2115936000</v>
      </c>
      <c r="C8" s="23">
        <v>145449578</v>
      </c>
      <c r="D8" s="21">
        <v>590475000</v>
      </c>
      <c r="E8" s="21">
        <v>383831449</v>
      </c>
      <c r="F8" s="21">
        <v>857984258</v>
      </c>
      <c r="G8" s="21">
        <v>233505777</v>
      </c>
      <c r="H8" s="21">
        <v>0</v>
      </c>
      <c r="I8" s="21">
        <v>0</v>
      </c>
      <c r="J8" s="21">
        <v>0</v>
      </c>
      <c r="K8" s="21">
        <v>50139515</v>
      </c>
    </row>
    <row r="9" spans="1:11" ht="18" customHeight="1" x14ac:dyDescent="0.15">
      <c r="A9" s="5" t="s">
        <v>253</v>
      </c>
      <c r="B9" s="21">
        <v>42455000</v>
      </c>
      <c r="C9" s="23">
        <v>2918359</v>
      </c>
      <c r="D9" s="21">
        <v>16747000</v>
      </c>
      <c r="E9" s="21">
        <v>6468562</v>
      </c>
      <c r="F9" s="21">
        <v>14459274</v>
      </c>
      <c r="G9" s="21">
        <v>3935182</v>
      </c>
      <c r="H9" s="21">
        <v>0</v>
      </c>
      <c r="I9" s="21">
        <v>0</v>
      </c>
      <c r="J9" s="21">
        <v>0</v>
      </c>
      <c r="K9" s="21">
        <v>844982</v>
      </c>
    </row>
    <row r="10" spans="1:11" ht="18" customHeight="1" x14ac:dyDescent="0.15">
      <c r="A10" s="5" t="s">
        <v>254</v>
      </c>
      <c r="B10" s="21">
        <v>33366000</v>
      </c>
      <c r="C10" s="23">
        <v>2293581</v>
      </c>
      <c r="D10" s="21">
        <v>33366000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</row>
    <row r="11" spans="1:11" ht="18" customHeight="1" x14ac:dyDescent="0.15">
      <c r="A11" s="5" t="s">
        <v>255</v>
      </c>
      <c r="B11" s="21">
        <v>5087038000</v>
      </c>
      <c r="C11" s="23">
        <v>349826985</v>
      </c>
      <c r="D11" s="21">
        <v>2167940000</v>
      </c>
      <c r="E11" s="21">
        <v>734493780</v>
      </c>
      <c r="F11" s="21">
        <v>1641825082</v>
      </c>
      <c r="G11" s="21">
        <v>446832956</v>
      </c>
      <c r="H11" s="21">
        <v>0</v>
      </c>
      <c r="I11" s="21">
        <v>0</v>
      </c>
      <c r="J11" s="21">
        <v>0</v>
      </c>
      <c r="K11" s="21">
        <v>95946182</v>
      </c>
    </row>
    <row r="12" spans="1:11" ht="18" customHeight="1" x14ac:dyDescent="0.15">
      <c r="A12" s="5" t="s">
        <v>256</v>
      </c>
      <c r="B12" s="21">
        <v>1175121000</v>
      </c>
      <c r="C12" s="23">
        <v>80777894</v>
      </c>
      <c r="D12" s="21">
        <v>11903000</v>
      </c>
      <c r="E12" s="21">
        <v>292685064</v>
      </c>
      <c r="F12" s="21">
        <v>654243362</v>
      </c>
      <c r="G12" s="21">
        <v>178056419</v>
      </c>
      <c r="H12" s="21">
        <v>0</v>
      </c>
      <c r="I12" s="21">
        <v>0</v>
      </c>
      <c r="J12" s="21">
        <v>0</v>
      </c>
      <c r="K12" s="21">
        <v>38233155</v>
      </c>
    </row>
    <row r="13" spans="1:11" ht="18" customHeight="1" x14ac:dyDescent="0.15">
      <c r="A13" s="5" t="s">
        <v>257</v>
      </c>
      <c r="B13" s="21">
        <v>4200189000</v>
      </c>
      <c r="C13" s="23">
        <v>288721265</v>
      </c>
      <c r="D13" s="21">
        <v>3834584000</v>
      </c>
      <c r="E13" s="21">
        <v>91992320</v>
      </c>
      <c r="F13" s="21">
        <v>205631828</v>
      </c>
      <c r="G13" s="21">
        <v>55963987</v>
      </c>
      <c r="H13" s="21">
        <v>0</v>
      </c>
      <c r="I13" s="21">
        <v>0</v>
      </c>
      <c r="J13" s="21">
        <v>0</v>
      </c>
      <c r="K13" s="21">
        <v>12016864</v>
      </c>
    </row>
    <row r="14" spans="1:11" ht="18" customHeight="1" x14ac:dyDescent="0.15">
      <c r="A14" s="5" t="s">
        <v>57</v>
      </c>
      <c r="B14" s="21">
        <v>0</v>
      </c>
      <c r="C14" s="23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</row>
    <row r="15" spans="1:11" ht="18" customHeight="1" x14ac:dyDescent="0.15">
      <c r="A15" s="5" t="s">
        <v>258</v>
      </c>
      <c r="B15" s="21">
        <v>5498386000</v>
      </c>
      <c r="C15" s="23">
        <v>585260000</v>
      </c>
      <c r="D15" s="21">
        <v>4965049000</v>
      </c>
      <c r="E15" s="21">
        <v>134196491</v>
      </c>
      <c r="F15" s="21">
        <v>299971451</v>
      </c>
      <c r="G15" s="21">
        <v>81639105</v>
      </c>
      <c r="H15" s="21">
        <v>0</v>
      </c>
      <c r="I15" s="21">
        <v>0</v>
      </c>
      <c r="J15" s="21">
        <v>0</v>
      </c>
      <c r="K15" s="21">
        <v>17529952</v>
      </c>
    </row>
    <row r="16" spans="1:11" ht="18" customHeight="1" x14ac:dyDescent="0.15">
      <c r="A16" s="5" t="s">
        <v>259</v>
      </c>
      <c r="B16" s="21">
        <v>14410000</v>
      </c>
      <c r="C16" s="23">
        <v>7474000</v>
      </c>
      <c r="D16" s="21">
        <v>14410000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spans="1:11" ht="18" customHeight="1" x14ac:dyDescent="0.15">
      <c r="A17" s="5" t="s">
        <v>260</v>
      </c>
      <c r="B17" s="21">
        <v>57713000</v>
      </c>
      <c r="C17" s="23">
        <v>9532433</v>
      </c>
      <c r="D17" s="21">
        <v>0</v>
      </c>
      <c r="E17" s="21">
        <v>14521554</v>
      </c>
      <c r="F17" s="21">
        <v>32460250</v>
      </c>
      <c r="G17" s="21">
        <v>8834260</v>
      </c>
      <c r="H17" s="21">
        <v>0</v>
      </c>
      <c r="I17" s="21">
        <v>0</v>
      </c>
      <c r="J17" s="21">
        <v>0</v>
      </c>
      <c r="K17" s="21">
        <v>1896936</v>
      </c>
    </row>
    <row r="18" spans="1:11" ht="18" customHeight="1" x14ac:dyDescent="0.15">
      <c r="A18" s="5" t="s">
        <v>261</v>
      </c>
      <c r="B18" s="21">
        <v>972416000</v>
      </c>
      <c r="C18" s="23">
        <v>160613567</v>
      </c>
      <c r="D18" s="21">
        <v>286274000</v>
      </c>
      <c r="E18" s="21">
        <v>172644780</v>
      </c>
      <c r="F18" s="21">
        <v>385915494</v>
      </c>
      <c r="G18" s="21">
        <v>105029313</v>
      </c>
      <c r="H18" s="21">
        <v>0</v>
      </c>
      <c r="I18" s="21">
        <v>0</v>
      </c>
      <c r="J18" s="21">
        <v>0</v>
      </c>
      <c r="K18" s="21">
        <v>22552414</v>
      </c>
    </row>
    <row r="19" spans="1:11" ht="18" customHeight="1" x14ac:dyDescent="0.15">
      <c r="A19" s="3" t="s">
        <v>58</v>
      </c>
      <c r="B19" s="21">
        <v>19197030000</v>
      </c>
      <c r="C19" s="23">
        <v>1632867662</v>
      </c>
      <c r="D19" s="21">
        <v>11920748000</v>
      </c>
      <c r="E19" s="21">
        <v>1830834000</v>
      </c>
      <c r="F19" s="21">
        <v>4092491000</v>
      </c>
      <c r="G19" s="21">
        <v>1113797000</v>
      </c>
      <c r="H19" s="21">
        <v>0</v>
      </c>
      <c r="I19" s="21">
        <v>0</v>
      </c>
      <c r="J19" s="21">
        <v>0</v>
      </c>
      <c r="K19" s="21">
        <v>239160000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"/>
  <sheetViews>
    <sheetView zoomScale="115" zoomScaleNormal="115" workbookViewId="0">
      <selection activeCell="F38" sqref="F38"/>
    </sheetView>
  </sheetViews>
  <sheetFormatPr defaultColWidth="8.875" defaultRowHeight="11.25" x14ac:dyDescent="0.15"/>
  <cols>
    <col min="1" max="1" width="22.875" style="4" customWidth="1"/>
    <col min="2" max="9" width="12.875" style="4" customWidth="1"/>
    <col min="10" max="16384" width="8.875" style="4"/>
  </cols>
  <sheetData>
    <row r="1" spans="1:9" ht="21" x14ac:dyDescent="0.2">
      <c r="A1" s="8" t="s">
        <v>59</v>
      </c>
    </row>
    <row r="2" spans="1:9" ht="13.5" x14ac:dyDescent="0.15">
      <c r="A2" s="7" t="str">
        <f>有形固定資産の明細!A2</f>
        <v>自治体名：見附市</v>
      </c>
    </row>
    <row r="3" spans="1:9" ht="13.5" x14ac:dyDescent="0.15">
      <c r="A3" s="7" t="str">
        <f>有形固定資産の明細!A3</f>
        <v>年度：令和5年度</v>
      </c>
    </row>
    <row r="4" spans="1:9" ht="13.5" x14ac:dyDescent="0.15">
      <c r="I4" s="6" t="s">
        <v>111</v>
      </c>
    </row>
    <row r="5" spans="1:9" ht="37.5" customHeight="1" x14ac:dyDescent="0.15">
      <c r="A5" s="11" t="s">
        <v>46</v>
      </c>
      <c r="B5" s="1" t="s">
        <v>60</v>
      </c>
      <c r="C5" s="2" t="s">
        <v>61</v>
      </c>
      <c r="D5" s="2" t="s">
        <v>62</v>
      </c>
      <c r="E5" s="2" t="s">
        <v>63</v>
      </c>
      <c r="F5" s="2" t="s">
        <v>64</v>
      </c>
      <c r="G5" s="2" t="s">
        <v>65</v>
      </c>
      <c r="H5" s="1" t="s">
        <v>66</v>
      </c>
      <c r="I5" s="2" t="s">
        <v>67</v>
      </c>
    </row>
    <row r="6" spans="1:9" ht="18" customHeight="1" x14ac:dyDescent="0.15">
      <c r="A6" s="23">
        <v>19197030000</v>
      </c>
      <c r="B6" s="21">
        <v>18439232000</v>
      </c>
      <c r="C6" s="21">
        <v>757798000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0">
        <v>3.2030028353493313E-3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有形固定資産の明細</vt:lpstr>
      <vt:lpstr>有形固定資産に係る行政目的別の明細</vt:lpstr>
      <vt:lpstr>投資及び出資金の明細</vt:lpstr>
      <vt:lpstr>基金の明細</vt:lpstr>
      <vt:lpstr>【該当なし】貸付金の明細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【該当なし】特定の契約条項が付された地方債等の概要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勅使河原裕貴</dc:creator>
  <cp:lastModifiedBy>takahashi</cp:lastModifiedBy>
  <cp:lastPrinted>2025-03-21T01:13:51Z</cp:lastPrinted>
  <dcterms:created xsi:type="dcterms:W3CDTF">2023-12-01T00:59:49Z</dcterms:created>
  <dcterms:modified xsi:type="dcterms:W3CDTF">2025-03-21T01:13:53Z</dcterms:modified>
</cp:coreProperties>
</file>