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jsvr01\上下水道局\経営\200_下水道事業\200下水道担当\925経営分析表\R07\03修正\"/>
    </mc:Choice>
  </mc:AlternateContent>
  <xr:revisionPtr revIDLastSave="0" documentId="13_ncr:1_{8A502AC4-72C9-41DE-8D6A-31200DFD4B80}" xr6:coauthVersionLast="47" xr6:coauthVersionMax="47" xr10:uidLastSave="{00000000-0000-0000-0000-000000000000}"/>
  <workbookProtection workbookAlgorithmName="SHA-512" workbookHashValue="URq+2NJgai+fb1rF421rUQRdbnBFpKa1aNJx1qQnsSLJF/FczxkSTtG6/nBIutI0h/U5SnBPiO7KhSh6/1183g==" workbookSaltValue="nG6cXWYsA43Hu2xourl0Yw==" workbookSpinCount="100000" lockStructure="1"/>
  <bookViews>
    <workbookView xWindow="780" yWindow="780" windowWidth="18855" windowHeight="1435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F85" i="4"/>
  <c r="E85" i="4"/>
  <c r="AT10" i="4"/>
  <c r="AL10" i="4"/>
  <c r="I10" i="4"/>
  <c r="AL8" i="4"/>
  <c r="P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<sst xmlns="http://schemas.openxmlformats.org/spreadsheetml/2006/main" count="231" uniqueCount="115">
  <si>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</si>
  <si>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</si>
  <si>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</si>
  <si>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</si>
  <si>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</si>
  <si>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</si>
  <si>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</si>
  <si>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</si>
  <si>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</si>
  <si>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</si>
  <si>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</si>
  <si>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</si>
  <si>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</si>
  <si>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</si>
  <si>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</si>
  <si>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</si>
  <si>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</si>
  <si>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</si>
  <si>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</si>
  <si>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</si>
  <si>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</si>
  <si>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</si>
  <si>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</si>
  <si>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</si>
  <si>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</si>
  <si>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</si>
  <si>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</si>
  <si>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</si>
  <si>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</si>
  <si>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</si>
  <si>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</si>
  <si>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</si>
  <si>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</si>
  <si>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</si>
  <si>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</si>
  <si>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</si>
  <si>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</si>
  <si>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</si>
  <si>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</si>
  <si>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</si>
  <si>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</si>
  <si>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</si>
  <si>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</si>
  <si>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</si>
  <si>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</si>
  <si>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</si>
  <si>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</si>
  <si>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</si>
  <si>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</si>
  <si>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</si>
  <si>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</si>
  <si>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</si>
  <si>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</si>
  <si>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</si>
  <si>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</si>
  <si>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</si>
  <si>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</si>
  <si>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</si>
  <si>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</si>
  <si>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</si>
  <si>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</si>
  <si>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</si>
  <si>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</si>
  <si>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</si>
  <si>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</si>
  <si>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</si>
  <si>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</si>
  <si>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</si>
  <si>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</si>
  <si>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</si>
  <si>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</si>
  <si>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</si>
  <si>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</si>
  <si>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</si>
  <si>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</si>
  <si>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</si>
  <si>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</si>
  <si>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</si>
  <si>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</si>
  <si>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</si>
  <si>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</si>
  <si>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</si>
  <si>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</si>
  <si>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</si>
  <si>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</si>
  <si>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</si>
  <si>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</si>
  <si>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</si>
  <si>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</si>
  <si>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</si>
  <si>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</si>
  <si>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</si>
  <si>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</si>
  <si>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</si>
  <si>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</si>
  <si>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</si>
  <si>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見附市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</si>
  <si>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</si>
  <si>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</si>
  <si>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</si>
  <si>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</si>
  <si>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</si>
  <si>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</si>
  <si>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</si>
  <si>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</si>
  <si>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</si>
  <si>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</si>
  <si>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</si>
  <si>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</si>
  <si>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</si>
  <si>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</si>
  <si>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</si>
  <si>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①平成8年に南部地区、平成16年に上北谷地区浄化センターが供用開始となった。徐々に償却が進んでおり類似団体平均よりは高くなっているが施設・管渠ともまだ更新時期には至っていない。
　②、③老朽化している管渠がないため、管渠の更新投資等は行っていない。</t>
    <phoneticPr fontId="4"/>
  </si>
  <si>
    <t>　平成25年度より地方公営企業法を全部適用し企業会計へ移行、現行の料金体系は令和5年7月の料金改定による。
 ①経常収支比率は、収益的補助金が減ったことにより前年より減少したが、令和５年に料金改定を実施したことにより、健全経営水準の100％および類似団体平均を上回っている。　　　　　　　
 ②累積欠損金は発生していない。
 ③流動比率は、現金預金は減少したものの、流動負債の企業債が減少したことにより前年よりやや増加した。
 ④企業債残高対事業規模比率は、企業債を主な財源として未普及地区での整備を行ってきたため、平均より大幅に高い比率となっている。
 ⑤区域整備が完了しており、経費回収率は類似団体平均より高い比率となっている。今後人口減少により減収が見込まれるため、費用削減を図りつつ、料金改定により収入確保をするなど経営努力する必要がある。
 ⑥汚水処理原価は類似団体平均よりは低くなっているが、今後も水準を維持するため維持管理費の削減を続けていく必要がある。
 ⑦施設利用率は処理人口に伴い微減していたが、類似団体平均より高い水準で推移している。
 ⑧水洗化率は95%以上と高い水準を維持している。引き続き収入を確保するため、未接続世帯については接続を促すよう啓発していく必要がある。</t>
    <phoneticPr fontId="4"/>
  </si>
  <si>
    <t>使用料収入については令和5年7月に改定を行ったことにより増収となったが、今後は人口減少に伴いサービス需要が減少し、徐々に減収が見込まれる。一方、供用開始から間もないことから、現段階において老朽化への対応は直ちに必要ではないが、将来的には対応を要する施設の更新費用の増加が見込まれる。これに加え、職員給与費の増加や物価高騰により営業費用の増加が見込まれる。また、延職員数が年々減少しており、今後も公営企業においては人材確保が困難な状況が想定される。こうした課題を踏まえ、「見附市下水道事業経営戦略」に基づいた財政運営により、使用料改定による更新財源の確保や費用削減といった経営改善に努めるほか、人員体制の維持・充実に努め、持続可能な下水道事業の運営に一層注力する必要があ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</si>
</sst>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A5-43AC-8452-45DB42697FF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A3A5-43AC-8452-45DB42697FF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62.77</c:v>
                </c:pt>
                <c:pt idx="1">
                  <c:v>60.7</c:v>
                </c:pt>
                <c:pt idx="2">
                  <c:v>59.25</c:v>
                </c:pt>
                <c:pt idx="3">
                  <c:v>56.96</c:v>
                </c:pt>
                <c:pt idx="4">
                  <c:v>56.73</c:v>
                </c:pt>
              </c:numCache>
            </c:numRef>
          </c:val>
          <c:extLst>
            <c:ext xmlns:c16="http://schemas.microsoft.com/office/drawing/2014/chart" uri="{C3380CC4-5D6E-409C-BE32-E72D297353CC}">
              <c16:uniqueId val="{00000000-9B9B-4EC1-86F4-0BF2F6B7144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9B9B-4EC1-86F4-0BF2F6B7144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96.13</c:v>
                </c:pt>
                <c:pt idx="1">
                  <c:v>95.92</c:v>
                </c:pt>
                <c:pt idx="2">
                  <c:v>96.02</c:v>
                </c:pt>
                <c:pt idx="3">
                  <c:v>96.1</c:v>
                </c:pt>
                <c:pt idx="4">
                  <c:v>95.92</c:v>
                </c:pt>
              </c:numCache>
            </c:numRef>
          </c:val>
          <c:extLst>
            <c:ext xmlns:c16="http://schemas.microsoft.com/office/drawing/2014/chart" uri="{C3380CC4-5D6E-409C-BE32-E72D297353CC}">
              <c16:uniqueId val="{00000000-E0BE-4B8D-9EC4-0065BBFA945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E0BE-4B8D-9EC4-0065BBFA945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c:v>
                </c:pt>
                <c:pt idx="1">
                  <c:v>97.45</c:v>
                </c:pt>
                <c:pt idx="2">
                  <c:v>93.77</c:v>
                </c:pt>
                <c:pt idx="3">
                  <c:v>108.88</c:v>
                </c:pt>
                <c:pt idx="4">
                  <c:v>107.55</c:v>
                </c:pt>
              </c:numCache>
            </c:numRef>
          </c:val>
          <c:extLst>
            <c:ext xmlns:c16="http://schemas.microsoft.com/office/drawing/2014/chart" uri="{C3380CC4-5D6E-409C-BE32-E72D297353CC}">
              <c16:uniqueId val="{00000000-9100-4352-9A44-D59E495DF90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9100-4352-9A44-D59E495DF90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24.57</c:v>
                </c:pt>
                <c:pt idx="1">
                  <c:v>27.24</c:v>
                </c:pt>
                <c:pt idx="2">
                  <c:v>29.96</c:v>
                </c:pt>
                <c:pt idx="3">
                  <c:v>32.630000000000003</c:v>
                </c:pt>
                <c:pt idx="4">
                  <c:v>35.020000000000003</c:v>
                </c:pt>
              </c:numCache>
            </c:numRef>
          </c:val>
          <c:extLst>
            <c:ext xmlns:c16="http://schemas.microsoft.com/office/drawing/2014/chart" uri="{C3380CC4-5D6E-409C-BE32-E72D297353CC}">
              <c16:uniqueId val="{00000000-D9CE-4CB1-B2D6-62264BAB80E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D9CE-4CB1-B2D6-62264BAB80E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F09-46BA-A2E1-DDAC66830DE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DF09-46BA-A2E1-DDAC66830DE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64F-46D3-BFA2-4C65C41006B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864F-46D3-BFA2-4C65C41006B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70.02</c:v>
                </c:pt>
                <c:pt idx="1">
                  <c:v>72.27</c:v>
                </c:pt>
                <c:pt idx="2">
                  <c:v>62.3</c:v>
                </c:pt>
                <c:pt idx="3">
                  <c:v>63.22</c:v>
                </c:pt>
                <c:pt idx="4">
                  <c:v>67.209999999999994</c:v>
                </c:pt>
              </c:numCache>
            </c:numRef>
          </c:val>
          <c:extLst>
            <c:ext xmlns:c16="http://schemas.microsoft.com/office/drawing/2014/chart" uri="{C3380CC4-5D6E-409C-BE32-E72D297353CC}">
              <c16:uniqueId val="{00000000-5DA0-4619-AB69-C49C87F0AA6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5DA0-4619-AB69-C49C87F0AA6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2365.29</c:v>
                </c:pt>
                <c:pt idx="1">
                  <c:v>2287.92</c:v>
                </c:pt>
                <c:pt idx="2">
                  <c:v>2186.6999999999998</c:v>
                </c:pt>
                <c:pt idx="3">
                  <c:v>2033.31</c:v>
                </c:pt>
                <c:pt idx="4">
                  <c:v>1905.83</c:v>
                </c:pt>
              </c:numCache>
            </c:numRef>
          </c:val>
          <c:extLst>
            <c:ext xmlns:c16="http://schemas.microsoft.com/office/drawing/2014/chart" uri="{C3380CC4-5D6E-409C-BE32-E72D297353CC}">
              <c16:uniqueId val="{00000000-DAB7-4B09-B8C5-29568BD8E72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DAB7-4B09-B8C5-29568BD8E72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94.14</c:v>
                </c:pt>
                <c:pt idx="1">
                  <c:v>90.12</c:v>
                </c:pt>
                <c:pt idx="2">
                  <c:v>78.760000000000005</c:v>
                </c:pt>
                <c:pt idx="3">
                  <c:v>82.78</c:v>
                </c:pt>
                <c:pt idx="4">
                  <c:v>86.78</c:v>
                </c:pt>
              </c:numCache>
            </c:numRef>
          </c:val>
          <c:extLst>
            <c:ext xmlns:c16="http://schemas.microsoft.com/office/drawing/2014/chart" uri="{C3380CC4-5D6E-409C-BE32-E72D297353CC}">
              <c16:uniqueId val="{00000000-6A8A-408B-BD5D-5AE40CC1E23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6A8A-408B-BD5D-5AE40CC1E23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165.49</c:v>
                </c:pt>
                <c:pt idx="1">
                  <c:v>173.48</c:v>
                </c:pt>
                <c:pt idx="2">
                  <c:v>198.79</c:v>
                </c:pt>
                <c:pt idx="3">
                  <c:v>198.51</c:v>
                </c:pt>
                <c:pt idx="4">
                  <c:v>194.06</c:v>
                </c:pt>
              </c:numCache>
            </c:numRef>
          </c:val>
          <c:extLst>
            <c:ext xmlns:c16="http://schemas.microsoft.com/office/drawing/2014/chart" uri="{C3380CC4-5D6E-409C-BE32-E72D297353CC}">
              <c16:uniqueId val="{00000000-03B8-4BDA-A004-ECBDBDE4307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03B8-4BDA-A004-ECBDBDE4307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V49"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新潟県　見附市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38061</v>
      </c>
      <c r="AM8" s="41"/>
      <c r="AN8" s="41"/>
      <c r="AO8" s="41"/>
      <c r="AP8" s="41"/>
      <c r="AQ8" s="41"/>
      <c r="AR8" s="41"/>
      <c r="AS8" s="41"/>
      <c r="AT8" s="34">
        <f>データ!T6</f>
        <v>77.91</v>
      </c>
      <c r="AU8" s="34"/>
      <c r="AV8" s="34"/>
      <c r="AW8" s="34"/>
      <c r="AX8" s="34"/>
      <c r="AY8" s="34"/>
      <c r="AZ8" s="34"/>
      <c r="BA8" s="34"/>
      <c r="BB8" s="34">
        <f>データ!U6</f>
        <v>488.53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68.97</v>
      </c>
      <c r="J10" s="34"/>
      <c r="K10" s="34"/>
      <c r="L10" s="34"/>
      <c r="M10" s="34"/>
      <c r="N10" s="34"/>
      <c r="O10" s="34"/>
      <c r="P10" s="34">
        <f>データ!P6</f>
        <v>6.95</v>
      </c>
      <c r="Q10" s="34"/>
      <c r="R10" s="34"/>
      <c r="S10" s="34"/>
      <c r="T10" s="34"/>
      <c r="U10" s="34"/>
      <c r="V10" s="34"/>
      <c r="W10" s="34">
        <f>データ!Q6</f>
        <v>93.42</v>
      </c>
      <c r="X10" s="34"/>
      <c r="Y10" s="34"/>
      <c r="Z10" s="34"/>
      <c r="AA10" s="34"/>
      <c r="AB10" s="34"/>
      <c r="AC10" s="34"/>
      <c r="AD10" s="41">
        <f>データ!R6</f>
        <v>3520</v>
      </c>
      <c r="AE10" s="41"/>
      <c r="AF10" s="41"/>
      <c r="AG10" s="41"/>
      <c r="AH10" s="41"/>
      <c r="AI10" s="41"/>
      <c r="AJ10" s="41"/>
      <c r="AK10" s="2"/>
      <c r="AL10" s="41">
        <f>データ!V6</f>
        <v>2625</v>
      </c>
      <c r="AM10" s="41"/>
      <c r="AN10" s="41"/>
      <c r="AO10" s="41"/>
      <c r="AP10" s="41"/>
      <c r="AQ10" s="41"/>
      <c r="AR10" s="41"/>
      <c r="AS10" s="41"/>
      <c r="AT10" s="34">
        <f>データ!W6</f>
        <v>2.15</v>
      </c>
      <c r="AU10" s="34"/>
      <c r="AV10" s="34"/>
      <c r="AW10" s="34"/>
      <c r="AX10" s="34"/>
      <c r="AY10" s="34"/>
      <c r="AZ10" s="34"/>
      <c r="BA10" s="34"/>
      <c r="BB10" s="34">
        <f>データ!X6</f>
        <v>1220.93</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VaPi9pbcUjLcu3z077r+66/6dqxr7vKgJL87WcjSRDBfJ2X2wS+8P+M3MOSMvKBPi48LIq7KqMQvaPOy/ljoUQ==" saltValue="5n7MLHtIG0XhZfhxXWgOJ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152111</v>
      </c>
      <c r="D6" s="19">
        <f t="shared" si="3"/>
        <v>46</v>
      </c>
      <c r="E6" s="19">
        <f t="shared" si="3"/>
        <v>17</v>
      </c>
      <c r="F6" s="19">
        <f t="shared" si="3"/>
        <v>5</v>
      </c>
      <c r="G6" s="19">
        <f t="shared" si="3"/>
        <v>0</v>
      </c>
      <c r="H6" s="19" t="str">
        <f t="shared" si="3"/>
        <v>新潟県　見附市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68.97</v>
      </c>
      <c r="P6" s="20">
        <f t="shared" si="3"/>
        <v>6.95</v>
      </c>
      <c r="Q6" s="20">
        <f t="shared" si="3"/>
        <v>93.42</v>
      </c>
      <c r="R6" s="20">
        <f t="shared" si="3"/>
        <v>3520</v>
      </c>
      <c r="S6" s="20">
        <f t="shared" si="3"/>
        <v>38061</v>
      </c>
      <c r="T6" s="20">
        <f t="shared" si="3"/>
        <v>77.91</v>
      </c>
      <c r="U6" s="20">
        <f t="shared" si="3"/>
        <v>488.53</v>
      </c>
      <c r="V6" s="20">
        <f t="shared" si="3"/>
        <v>2625</v>
      </c>
      <c r="W6" s="20">
        <f t="shared" si="3"/>
        <v>2.15</v>
      </c>
      <c r="X6" s="20">
        <f t="shared" si="3"/>
        <v>1220.93</v>
      </c>
      <c r="Y6" s="21">
        <f>IF(Y7="",NA(),Y7)</f>
        <v>100</v>
      </c>
      <c r="Z6" s="21">
        <f t="shared" ref="Z6:AH6" si="4">IF(Z7="",NA(),Z7)</f>
        <v>97.45</v>
      </c>
      <c r="AA6" s="21">
        <f t="shared" si="4"/>
        <v>93.77</v>
      </c>
      <c r="AB6" s="21">
        <f t="shared" si="4"/>
        <v>108.88</v>
      </c>
      <c r="AC6" s="21">
        <f t="shared" si="4"/>
        <v>107.55</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70.02</v>
      </c>
      <c r="AV6" s="21">
        <f t="shared" ref="AV6:BD6" si="6">IF(AV7="",NA(),AV7)</f>
        <v>72.27</v>
      </c>
      <c r="AW6" s="21">
        <f t="shared" si="6"/>
        <v>62.3</v>
      </c>
      <c r="AX6" s="21">
        <f t="shared" si="6"/>
        <v>63.22</v>
      </c>
      <c r="AY6" s="21">
        <f t="shared" si="6"/>
        <v>67.209999999999994</v>
      </c>
      <c r="AZ6" s="21">
        <f t="shared" si="6"/>
        <v>29.13</v>
      </c>
      <c r="BA6" s="21">
        <f t="shared" si="6"/>
        <v>35.69</v>
      </c>
      <c r="BB6" s="21">
        <f t="shared" si="6"/>
        <v>38.4</v>
      </c>
      <c r="BC6" s="21">
        <f t="shared" si="6"/>
        <v>44.04</v>
      </c>
      <c r="BD6" s="21">
        <f t="shared" si="6"/>
        <v>58.25</v>
      </c>
      <c r="BE6" s="20" t="str">
        <f>IF(BE7="","",IF(BE7="-","【-】","【"&amp;SUBSTITUTE(TEXT(BE7,"#,##0.00"),"-","△")&amp;"】"))</f>
        <v>【47.19】</v>
      </c>
      <c r="BF6" s="21">
        <f>IF(BF7="",NA(),BF7)</f>
        <v>2365.29</v>
      </c>
      <c r="BG6" s="21">
        <f t="shared" ref="BG6:BO6" si="7">IF(BG7="",NA(),BG7)</f>
        <v>2287.92</v>
      </c>
      <c r="BH6" s="21">
        <f t="shared" si="7"/>
        <v>2186.6999999999998</v>
      </c>
      <c r="BI6" s="21">
        <f t="shared" si="7"/>
        <v>2033.31</v>
      </c>
      <c r="BJ6" s="21">
        <f t="shared" si="7"/>
        <v>1905.83</v>
      </c>
      <c r="BK6" s="21">
        <f t="shared" si="7"/>
        <v>867.83</v>
      </c>
      <c r="BL6" s="21">
        <f t="shared" si="7"/>
        <v>791.76</v>
      </c>
      <c r="BM6" s="21">
        <f t="shared" si="7"/>
        <v>900.82</v>
      </c>
      <c r="BN6" s="21">
        <f t="shared" si="7"/>
        <v>839.21</v>
      </c>
      <c r="BO6" s="21">
        <f t="shared" si="7"/>
        <v>791.46</v>
      </c>
      <c r="BP6" s="20" t="str">
        <f>IF(BP7="","",IF(BP7="-","【-】","【"&amp;SUBSTITUTE(TEXT(BP7,"#,##0.00"),"-","△")&amp;"】"))</f>
        <v>【798.10】</v>
      </c>
      <c r="BQ6" s="21">
        <f>IF(BQ7="",NA(),BQ7)</f>
        <v>94.14</v>
      </c>
      <c r="BR6" s="21">
        <f t="shared" ref="BR6:BZ6" si="8">IF(BR7="",NA(),BR7)</f>
        <v>90.12</v>
      </c>
      <c r="BS6" s="21">
        <f t="shared" si="8"/>
        <v>78.760000000000005</v>
      </c>
      <c r="BT6" s="21">
        <f t="shared" si="8"/>
        <v>82.78</v>
      </c>
      <c r="BU6" s="21">
        <f t="shared" si="8"/>
        <v>86.78</v>
      </c>
      <c r="BV6" s="21">
        <f t="shared" si="8"/>
        <v>57.08</v>
      </c>
      <c r="BW6" s="21">
        <f t="shared" si="8"/>
        <v>56.26</v>
      </c>
      <c r="BX6" s="21">
        <f t="shared" si="8"/>
        <v>52.94</v>
      </c>
      <c r="BY6" s="21">
        <f t="shared" si="8"/>
        <v>52.05</v>
      </c>
      <c r="BZ6" s="21">
        <f t="shared" si="8"/>
        <v>47.96</v>
      </c>
      <c r="CA6" s="20" t="str">
        <f>IF(CA7="","",IF(CA7="-","【-】","【"&amp;SUBSTITUTE(TEXT(CA7,"#,##0.00"),"-","△")&amp;"】"))</f>
        <v>【54.51】</v>
      </c>
      <c r="CB6" s="21">
        <f>IF(CB7="",NA(),CB7)</f>
        <v>165.49</v>
      </c>
      <c r="CC6" s="21">
        <f t="shared" ref="CC6:CK6" si="9">IF(CC7="",NA(),CC7)</f>
        <v>173.48</v>
      </c>
      <c r="CD6" s="21">
        <f t="shared" si="9"/>
        <v>198.79</v>
      </c>
      <c r="CE6" s="21">
        <f t="shared" si="9"/>
        <v>198.51</v>
      </c>
      <c r="CF6" s="21">
        <f t="shared" si="9"/>
        <v>194.06</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62.77</v>
      </c>
      <c r="CN6" s="21">
        <f t="shared" ref="CN6:CV6" si="10">IF(CN7="",NA(),CN7)</f>
        <v>60.7</v>
      </c>
      <c r="CO6" s="21">
        <f t="shared" si="10"/>
        <v>59.25</v>
      </c>
      <c r="CP6" s="21">
        <f t="shared" si="10"/>
        <v>56.96</v>
      </c>
      <c r="CQ6" s="21">
        <f t="shared" si="10"/>
        <v>56.73</v>
      </c>
      <c r="CR6" s="21">
        <f t="shared" si="10"/>
        <v>54.83</v>
      </c>
      <c r="CS6" s="21">
        <f t="shared" si="10"/>
        <v>66.53</v>
      </c>
      <c r="CT6" s="21">
        <f t="shared" si="10"/>
        <v>52.35</v>
      </c>
      <c r="CU6" s="21">
        <f t="shared" si="10"/>
        <v>46.25</v>
      </c>
      <c r="CV6" s="21">
        <f t="shared" si="10"/>
        <v>45.32</v>
      </c>
      <c r="CW6" s="20" t="str">
        <f>IF(CW7="","",IF(CW7="-","【-】","【"&amp;SUBSTITUTE(TEXT(CW7,"#,##0.00"),"-","△")&amp;"】"))</f>
        <v>【49.92】</v>
      </c>
      <c r="CX6" s="21">
        <f>IF(CX7="",NA(),CX7)</f>
        <v>96.13</v>
      </c>
      <c r="CY6" s="21">
        <f t="shared" ref="CY6:DG6" si="11">IF(CY7="",NA(),CY7)</f>
        <v>95.92</v>
      </c>
      <c r="CZ6" s="21">
        <f t="shared" si="11"/>
        <v>96.02</v>
      </c>
      <c r="DA6" s="21">
        <f t="shared" si="11"/>
        <v>96.1</v>
      </c>
      <c r="DB6" s="21">
        <f t="shared" si="11"/>
        <v>95.92</v>
      </c>
      <c r="DC6" s="21">
        <f t="shared" si="11"/>
        <v>84.7</v>
      </c>
      <c r="DD6" s="21">
        <f t="shared" si="11"/>
        <v>84.67</v>
      </c>
      <c r="DE6" s="21">
        <f t="shared" si="11"/>
        <v>84.39</v>
      </c>
      <c r="DF6" s="21">
        <f t="shared" si="11"/>
        <v>83.96</v>
      </c>
      <c r="DG6" s="21">
        <f t="shared" si="11"/>
        <v>83.54</v>
      </c>
      <c r="DH6" s="20" t="str">
        <f>IF(DH7="","",IF(DH7="-","【-】","【"&amp;SUBSTITUTE(TEXT(DH7,"#,##0.00"),"-","△")&amp;"】"))</f>
        <v>【87.80】</v>
      </c>
      <c r="DI6" s="21">
        <f>IF(DI7="",NA(),DI7)</f>
        <v>24.57</v>
      </c>
      <c r="DJ6" s="21">
        <f t="shared" ref="DJ6:DR6" si="12">IF(DJ7="",NA(),DJ7)</f>
        <v>27.24</v>
      </c>
      <c r="DK6" s="21">
        <f t="shared" si="12"/>
        <v>29.96</v>
      </c>
      <c r="DL6" s="21">
        <f t="shared" si="12"/>
        <v>32.630000000000003</v>
      </c>
      <c r="DM6" s="21">
        <f t="shared" si="12"/>
        <v>35.020000000000003</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152111</v>
      </c>
      <c r="D7" s="23">
        <v>46</v>
      </c>
      <c r="E7" s="23">
        <v>17</v>
      </c>
      <c r="F7" s="23">
        <v>5</v>
      </c>
      <c r="G7" s="23">
        <v>0</v>
      </c>
      <c r="H7" s="23" t="s">
        <v>96</v>
      </c>
      <c r="I7" s="23" t="s">
        <v>97</v>
      </c>
      <c r="J7" s="23" t="s">
        <v>98</v>
      </c>
      <c r="K7" s="23" t="s">
        <v>99</v>
      </c>
      <c r="L7" s="23" t="s">
        <v>100</v>
      </c>
      <c r="M7" s="23" t="s">
        <v>101</v>
      </c>
      <c r="N7" s="24" t="s">
        <v>102</v>
      </c>
      <c r="O7" s="24">
        <v>68.97</v>
      </c>
      <c r="P7" s="24">
        <v>6.95</v>
      </c>
      <c r="Q7" s="24">
        <v>93.42</v>
      </c>
      <c r="R7" s="24">
        <v>3520</v>
      </c>
      <c r="S7" s="24">
        <v>38061</v>
      </c>
      <c r="T7" s="24">
        <v>77.91</v>
      </c>
      <c r="U7" s="24">
        <v>488.53</v>
      </c>
      <c r="V7" s="24">
        <v>2625</v>
      </c>
      <c r="W7" s="24">
        <v>2.15</v>
      </c>
      <c r="X7" s="24">
        <v>1220.93</v>
      </c>
      <c r="Y7" s="24">
        <v>100</v>
      </c>
      <c r="Z7" s="24">
        <v>97.45</v>
      </c>
      <c r="AA7" s="24">
        <v>93.77</v>
      </c>
      <c r="AB7" s="24">
        <v>108.88</v>
      </c>
      <c r="AC7" s="24">
        <v>107.55</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70.02</v>
      </c>
      <c r="AV7" s="24">
        <v>72.27</v>
      </c>
      <c r="AW7" s="24">
        <v>62.3</v>
      </c>
      <c r="AX7" s="24">
        <v>63.22</v>
      </c>
      <c r="AY7" s="24">
        <v>67.209999999999994</v>
      </c>
      <c r="AZ7" s="24">
        <v>29.13</v>
      </c>
      <c r="BA7" s="24">
        <v>35.69</v>
      </c>
      <c r="BB7" s="24">
        <v>38.4</v>
      </c>
      <c r="BC7" s="24">
        <v>44.04</v>
      </c>
      <c r="BD7" s="24">
        <v>58.25</v>
      </c>
      <c r="BE7" s="24">
        <v>47.19</v>
      </c>
      <c r="BF7" s="24">
        <v>2365.29</v>
      </c>
      <c r="BG7" s="24">
        <v>2287.92</v>
      </c>
      <c r="BH7" s="24">
        <v>2186.6999999999998</v>
      </c>
      <c r="BI7" s="24">
        <v>2033.31</v>
      </c>
      <c r="BJ7" s="24">
        <v>1905.83</v>
      </c>
      <c r="BK7" s="24">
        <v>867.83</v>
      </c>
      <c r="BL7" s="24">
        <v>791.76</v>
      </c>
      <c r="BM7" s="24">
        <v>900.82</v>
      </c>
      <c r="BN7" s="24">
        <v>839.21</v>
      </c>
      <c r="BO7" s="24">
        <v>791.46</v>
      </c>
      <c r="BP7" s="24">
        <v>798.1</v>
      </c>
      <c r="BQ7" s="24">
        <v>94.14</v>
      </c>
      <c r="BR7" s="24">
        <v>90.12</v>
      </c>
      <c r="BS7" s="24">
        <v>78.760000000000005</v>
      </c>
      <c r="BT7" s="24">
        <v>82.78</v>
      </c>
      <c r="BU7" s="24">
        <v>86.78</v>
      </c>
      <c r="BV7" s="24">
        <v>57.08</v>
      </c>
      <c r="BW7" s="24">
        <v>56.26</v>
      </c>
      <c r="BX7" s="24">
        <v>52.94</v>
      </c>
      <c r="BY7" s="24">
        <v>52.05</v>
      </c>
      <c r="BZ7" s="24">
        <v>47.96</v>
      </c>
      <c r="CA7" s="24">
        <v>54.51</v>
      </c>
      <c r="CB7" s="24">
        <v>165.49</v>
      </c>
      <c r="CC7" s="24">
        <v>173.48</v>
      </c>
      <c r="CD7" s="24">
        <v>198.79</v>
      </c>
      <c r="CE7" s="24">
        <v>198.51</v>
      </c>
      <c r="CF7" s="24">
        <v>194.06</v>
      </c>
      <c r="CG7" s="24">
        <v>274.99</v>
      </c>
      <c r="CH7" s="24">
        <v>282.08999999999997</v>
      </c>
      <c r="CI7" s="24">
        <v>303.27999999999997</v>
      </c>
      <c r="CJ7" s="24">
        <v>301.86</v>
      </c>
      <c r="CK7" s="24">
        <v>325.85000000000002</v>
      </c>
      <c r="CL7" s="24">
        <v>286.33</v>
      </c>
      <c r="CM7" s="24">
        <v>62.77</v>
      </c>
      <c r="CN7" s="24">
        <v>60.7</v>
      </c>
      <c r="CO7" s="24">
        <v>59.25</v>
      </c>
      <c r="CP7" s="24">
        <v>56.96</v>
      </c>
      <c r="CQ7" s="24">
        <v>56.73</v>
      </c>
      <c r="CR7" s="24">
        <v>54.83</v>
      </c>
      <c r="CS7" s="24">
        <v>66.53</v>
      </c>
      <c r="CT7" s="24">
        <v>52.35</v>
      </c>
      <c r="CU7" s="24">
        <v>46.25</v>
      </c>
      <c r="CV7" s="24">
        <v>45.32</v>
      </c>
      <c r="CW7" s="24">
        <v>49.92</v>
      </c>
      <c r="CX7" s="24">
        <v>96.13</v>
      </c>
      <c r="CY7" s="24">
        <v>95.92</v>
      </c>
      <c r="CZ7" s="24">
        <v>96.02</v>
      </c>
      <c r="DA7" s="24">
        <v>96.1</v>
      </c>
      <c r="DB7" s="24">
        <v>95.92</v>
      </c>
      <c r="DC7" s="24">
        <v>84.7</v>
      </c>
      <c r="DD7" s="24">
        <v>84.67</v>
      </c>
      <c r="DE7" s="24">
        <v>84.39</v>
      </c>
      <c r="DF7" s="24">
        <v>83.96</v>
      </c>
      <c r="DG7" s="24">
        <v>83.54</v>
      </c>
      <c r="DH7" s="24">
        <v>87.8</v>
      </c>
      <c r="DI7" s="24">
        <v>24.57</v>
      </c>
      <c r="DJ7" s="24">
        <v>27.24</v>
      </c>
      <c r="DK7" s="24">
        <v>29.96</v>
      </c>
      <c r="DL7" s="24">
        <v>32.630000000000003</v>
      </c>
      <c r="DM7" s="24">
        <v>35.020000000000003</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2026-02-19T08:45:48Z</cp:lastPrinted>
  <dcterms:modified xsi:type="dcterms:W3CDTF">2026-02-19T09:01:45Z</dcterms:modified>
</cp:coreProperties>
</file>