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zaisei\Desktop\各種調査回答\9月11日〆財政状況資料集公会計追加\回答\"/>
    </mc:Choice>
  </mc:AlternateContent>
  <xr:revisionPtr revIDLastSave="0" documentId="13_ncr:1_{5AF866B8-489F-4FF7-8FFF-DA18197D71C3}" xr6:coauthVersionLast="47" xr6:coauthVersionMax="47" xr10:uidLastSave="{00000000-0000-0000-0000-000000000000}"/>
  <bookViews>
    <workbookView xWindow="-120" yWindow="-120" windowWidth="29040" windowHeight="15720" firstSheet="12" activeTab="13"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G34" i="10" l="1"/>
  <c r="AO36" i="10"/>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W38" i="10"/>
  <c r="BE38" i="10"/>
  <c r="AM38" i="10"/>
  <c r="U38" i="10"/>
  <c r="C38" i="10"/>
  <c r="CO37" i="10"/>
  <c r="BW37" i="10"/>
  <c r="BE37" i="10"/>
  <c r="AM37" i="10"/>
  <c r="U37" i="10"/>
  <c r="C37" i="10"/>
  <c r="CO36" i="10"/>
  <c r="BW36" i="10"/>
  <c r="BE36" i="10"/>
  <c r="C36" i="10"/>
  <c r="CO35" i="10"/>
  <c r="BW35" i="10"/>
  <c r="BE35" i="10"/>
  <c r="C35" i="10"/>
  <c r="CO34" i="10"/>
  <c r="BW34" i="10"/>
  <c r="U34" i="10"/>
  <c r="U35" i="10" s="1"/>
  <c r="C34" i="10"/>
  <c r="U36" i="10" l="1"/>
  <c r="BE34" i="10"/>
  <c r="AM34" i="10"/>
  <c r="AM35" i="10" s="1"/>
  <c r="AM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<sst xmlns="http://schemas.openxmlformats.org/spreadsheetml/2006/main" count="1117" uniqueCount="575">
  <si>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</si>
  <si>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</si>
  <si>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</si>
  <si>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</si>
  <si>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</si>
  <si>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</si>
  <si>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</si>
  <si>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</si>
  <si>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</si>
  <si>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</si>
  <si>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</si>
  <si>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</si>
  <si>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</si>
  <si>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</si>
  <si>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</si>
  <si>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</si>
  <si>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</si>
  <si>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</si>
  <si>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</si>
  <si>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</si>
  <si>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</si>
  <si>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</si>
  <si>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</si>
  <si>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</si>
  <si>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</si>
  <si>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</si>
  <si>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</si>
  <si>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</si>
  <si>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</si>
  <si>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</si>
  <si>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</si>
  <si>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</si>
  <si>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</si>
  <si>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</si>
  <si>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</si>
  <si>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</si>
  <si>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</si>
  <si>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</si>
  <si>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</si>
  <si>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</si>
  <si>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</si>
  <si>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</si>
  <si>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</si>
  <si>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</si>
  <si>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</si>
  <si>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</si>
  <si>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</si>
  <si>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</si>
  <si>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</si>
  <si>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</si>
  <si>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</si>
  <si>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</si>
  <si>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</si>
  <si>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</si>
  <si>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</si>
  <si>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</si>
  <si>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</si>
  <si>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</si>
  <si>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</si>
  <si>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</si>
  <si>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</si>
  <si>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</si>
  <si>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</si>
  <si>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</si>
  <si>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</si>
  <si>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</si>
  <si>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</si>
  <si>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</si>
  <si>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</si>
  <si>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</si>
  <si>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</si>
  <si>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</si>
  <si>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</si>
  <si>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</si>
  <si>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</si>
  <si>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</si>
  <si>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</si>
  <si>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</si>
  <si>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</si>
  <si>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新潟県</t>
    <phoneticPr fontId="5"/>
  </si>
  <si>
    <t>市町村類型</t>
    <phoneticPr fontId="5"/>
  </si>
  <si>
    <t>Ⅰ－２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</si>
  <si>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</si>
  <si>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</si>
  <si>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</si>
  <si>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</si>
  <si>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</si>
  <si>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</si>
  <si>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</si>
  <si>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</si>
  <si>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</si>
  <si>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</si>
  <si>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</si>
  <si>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</si>
  <si>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見附市</t>
    <phoneticPr fontId="5"/>
  </si>
  <si>
    <t>地方交付税種地</t>
    <rPh sb="0" eb="2">
      <t>チホウ</t>
    </rPh>
    <rPh sb="2" eb="5">
      <t>コウフゼイ</t>
    </rPh>
    <rPh sb="5" eb="6">
      <t>シュ</t>
    </rPh>
    <rPh sb="6" eb="7">
      <t>チ</t>
    </rPh>
    <phoneticPr fontId="5"/>
  </si>
  <si>
    <t>1-3</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</si>
  <si>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</si>
  <si>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</si>
  <si>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</si>
  <si>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</si>
  <si>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</si>
  <si>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</si>
  <si>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</si>
  <si>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</si>
  <si>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</si>
  <si>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</si>
  <si>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</si>
  <si>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</si>
  <si>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</si>
  <si>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</si>
  <si>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</si>
  <si>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</si>
  <si>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</si>
  <si>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</si>
  <si>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</si>
  <si>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</si>
  <si>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-3.4</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</si>
  <si>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</si>
  <si>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</si>
  <si>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</si>
  <si>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</si>
  <si>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</si>
  <si>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</si>
  <si>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</si>
  <si>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</si>
  <si>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</si>
  <si>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</si>
  <si>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</si>
  <si>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</si>
  <si>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</si>
  <si>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</si>
  <si>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</si>
  <si>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</si>
  <si>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</si>
  <si>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</si>
  <si>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</si>
  <si>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</si>
  <si>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</si>
  <si>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</si>
  <si>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</si>
  <si>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-1.4</t>
    <phoneticPr fontId="5"/>
  </si>
  <si>
    <t>基準財政需要額</t>
    <phoneticPr fontId="25"/>
  </si>
  <si>
    <t>うち日本人(％)</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</si>
  <si>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</si>
  <si>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</si>
  <si>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</si>
  <si>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</si>
  <si>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</si>
  <si>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</si>
  <si>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</si>
  <si>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</si>
  <si>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</si>
  <si>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</si>
  <si>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</si>
  <si>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</si>
  <si>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</si>
  <si>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</si>
  <si>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</si>
  <si>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</si>
  <si>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</si>
  <si>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</si>
  <si>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</si>
  <si>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</si>
  <si>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</si>
  <si>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</si>
  <si>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</si>
  <si>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</si>
  <si>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</si>
  <si>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</si>
  <si>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</si>
  <si>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</si>
  <si>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</si>
  <si>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</si>
  <si>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</si>
  <si>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</si>
  <si>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</si>
  <si>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</si>
  <si>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</si>
  <si>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</si>
  <si>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</si>
  <si>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</si>
  <si>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</si>
  <si>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</si>
  <si>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</si>
  <si>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</si>
  <si>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</si>
  <si>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</si>
  <si>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</si>
  <si>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</si>
  <si>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</si>
  <si>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</si>
  <si>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</si>
  <si>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</si>
  <si>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</si>
  <si>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</si>
  <si>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</si>
  <si>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</si>
  <si>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</si>
  <si>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</si>
  <si>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</si>
  <si>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</si>
  <si>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新潟県見附市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</si>
  <si>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</si>
  <si>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</si>
  <si>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</si>
  <si>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</si>
  <si>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</si>
  <si>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</si>
  <si>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</si>
  <si>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</si>
  <si>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</si>
  <si>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</si>
  <si>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</si>
  <si>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</si>
  <si>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</si>
  <si>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</si>
  <si>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</si>
  <si>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</si>
  <si>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</si>
  <si>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</si>
  <si>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</si>
  <si>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</si>
  <si>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</si>
  <si>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</si>
  <si>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</si>
  <si>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</si>
  <si>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</si>
  <si>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</si>
  <si>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</si>
  <si>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</si>
  <si>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</si>
  <si>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</si>
  <si>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</si>
  <si>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</si>
  <si>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</si>
  <si>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</si>
  <si>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</si>
  <si>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</si>
  <si>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</si>
  <si>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</si>
  <si>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</si>
  <si>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</si>
  <si>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</si>
  <si>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</si>
  <si>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</si>
  <si>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</si>
  <si>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</si>
  <si>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</si>
  <si>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</si>
  <si>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</si>
  <si>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</si>
  <si>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</si>
  <si>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</si>
  <si>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</si>
  <si>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</si>
  <si>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</si>
  <si>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</si>
  <si>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</si>
  <si>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</si>
  <si>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</si>
  <si>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</si>
  <si>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</si>
  <si>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</si>
  <si>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</si>
  <si>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</si>
  <si>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</si>
  <si>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</si>
  <si>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</si>
  <si>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</si>
  <si>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</si>
  <si>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</si>
  <si>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</si>
  <si>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</si>
  <si>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</si>
  <si>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</si>
  <si>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</si>
  <si>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</si>
  <si>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</si>
  <si>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</si>
  <si>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</si>
  <si>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</si>
  <si>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</si>
  <si>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</si>
  <si>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</si>
  <si>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</si>
  <si>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</si>
  <si>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</si>
  <si>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</si>
  <si>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</si>
  <si>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</si>
  <si>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</si>
  <si>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</si>
  <si>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</si>
  <si>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</si>
  <si>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</si>
  <si>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</si>
  <si>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</si>
  <si>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</si>
  <si>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</si>
  <si>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</si>
  <si>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</si>
  <si>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</si>
  <si>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</si>
  <si>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</si>
  <si>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</si>
  <si>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</si>
  <si>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</si>
  <si>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</si>
  <si>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</si>
  <si>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</si>
  <si>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</si>
  <si>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</si>
  <si>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</si>
  <si>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</si>
  <si>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</si>
  <si>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</si>
  <si>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</si>
  <si>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</si>
  <si>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</si>
  <si>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</si>
  <si>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</si>
  <si>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病院</t>
    <phoneticPr fontId="5"/>
  </si>
  <si>
    <t>加入世帯数(世帯)</t>
  </si>
  <si>
    <t>　繰出金</t>
    <phoneticPr fontId="5"/>
  </si>
  <si>
    <t>　うち減収補塡債(特例分)</t>
    <rPh sb="4" eb="5">
      <t>シュウ</t>
    </rPh>
    <rPh sb="9" eb="10">
      <t>トク</t>
    </rPh>
    <rPh sb="10" eb="11">
      <t>レイ</t>
    </rPh>
    <rPh sb="11" eb="12">
      <t>ブン</t>
    </rPh>
    <phoneticPr fontId="16"/>
  </si>
  <si>
    <t>宅地造成</t>
    <phoneticPr fontId="5"/>
  </si>
  <si>
    <t>被保険者数(人)</t>
  </si>
  <si>
    <t>　積立金</t>
    <phoneticPr fontId="5"/>
  </si>
  <si>
    <t>　うち臨時財政対策債</t>
    <phoneticPr fontId="5"/>
  </si>
  <si>
    <t>上水道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</si>
  <si>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</si>
  <si>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</si>
  <si>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</si>
  <si>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</si>
  <si>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</si>
  <si>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</si>
  <si>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</si>
  <si>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</si>
  <si>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</si>
  <si>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</si>
  <si>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</si>
  <si>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</si>
  <si>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</si>
  <si>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</si>
  <si>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</si>
  <si>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</si>
  <si>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</si>
  <si>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</si>
  <si>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</si>
  <si>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</si>
  <si>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</si>
  <si>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</si>
  <si>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新潟県見附市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</si>
  <si>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</si>
  <si>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</si>
  <si>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</si>
  <si>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</si>
  <si>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</si>
  <si>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</si>
  <si>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</si>
  <si>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</si>
  <si>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</si>
  <si>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</si>
  <si>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</si>
  <si>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</si>
  <si>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</si>
  <si>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</si>
  <si>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</si>
  <si>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</si>
  <si>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</si>
  <si>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</si>
  <si>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</si>
  <si>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</si>
  <si>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</si>
  <si>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</si>
  <si>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</si>
  <si>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</si>
  <si>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</si>
  <si>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</si>
  <si>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</si>
  <si>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</si>
  <si>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</si>
  <si>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</si>
  <si>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</si>
  <si>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</si>
  <si>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</si>
  <si>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</si>
  <si>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介護保険事業特別会計</t>
    <phoneticPr fontId="5"/>
  </si>
  <si>
    <t>後期高齢者医療特別会計</t>
    <phoneticPr fontId="5"/>
  </si>
  <si>
    <t>水道事業会計</t>
    <phoneticPr fontId="5"/>
  </si>
  <si>
    <t>法適用企業</t>
    <phoneticPr fontId="5"/>
  </si>
  <si>
    <t>下水道事業会計</t>
    <phoneticPr fontId="5"/>
  </si>
  <si>
    <t>病院事業会計</t>
    <phoneticPr fontId="5"/>
  </si>
  <si>
    <t>宅地造成事業特別会計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</si>
  <si>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</si>
  <si>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</si>
  <si>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</si>
  <si>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</si>
  <si>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</si>
  <si>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</si>
  <si>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</si>
  <si>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</si>
  <si>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</si>
  <si>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</si>
  <si>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</si>
  <si>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</si>
  <si>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</si>
  <si>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</si>
  <si>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</si>
  <si>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</si>
  <si>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</si>
  <si>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</si>
  <si>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</si>
  <si>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</si>
  <si>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</si>
  <si>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</si>
  <si>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</si>
  <si>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</si>
  <si>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</si>
  <si>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</si>
  <si>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</si>
  <si>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</si>
  <si>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</si>
  <si>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</si>
  <si>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</si>
  <si>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</si>
  <si>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</si>
  <si>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</si>
  <si>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</si>
  <si>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</si>
  <si>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</si>
  <si>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</si>
  <si>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</si>
  <si>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</si>
  <si>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</si>
  <si>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</si>
  <si>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</si>
  <si>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</si>
  <si>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</si>
  <si>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</si>
  <si>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</si>
  <si>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</si>
  <si>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</si>
  <si>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</si>
  <si>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</si>
  <si>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</si>
  <si>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</si>
  <si>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</si>
  <si>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</si>
  <si>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</si>
  <si>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</si>
  <si>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</si>
  <si>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</si>
  <si>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</si>
  <si>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</si>
  <si>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</si>
  <si>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</si>
  <si>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</si>
  <si>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</si>
  <si>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</si>
  <si>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</si>
  <si>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</si>
  <si>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</si>
  <si>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</si>
  <si>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</si>
  <si>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</si>
  <si>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</si>
  <si>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</si>
  <si>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</si>
  <si>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</si>
  <si>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</si>
  <si>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</si>
  <si>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</si>
  <si>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</si>
  <si>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</si>
  <si>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</si>
  <si>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</si>
  <si>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</si>
  <si>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</si>
  <si>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</si>
  <si>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</si>
  <si>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</si>
  <si>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</si>
  <si>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</si>
  <si>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</si>
  <si>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</si>
  <si>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</si>
  <si>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</si>
  <si>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</si>
  <si>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</si>
  <si>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</si>
  <si>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</si>
  <si>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</si>
  <si>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</si>
  <si>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</si>
  <si>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</si>
  <si>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</si>
  <si>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</si>
  <si>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</si>
  <si>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</si>
  <si>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</si>
  <si>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</si>
  <si>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</si>
  <si>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</si>
  <si>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</si>
  <si>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</si>
  <si>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</si>
  <si>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</si>
  <si>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</si>
  <si>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</si>
  <si>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</si>
  <si>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</si>
  <si>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</si>
  <si>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</si>
  <si>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</si>
  <si>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</si>
  <si>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</si>
  <si>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</si>
  <si>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</si>
  <si>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</si>
  <si>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</si>
  <si>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</si>
  <si>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</si>
  <si>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</si>
  <si>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</si>
  <si>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</si>
  <si>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</si>
  <si>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</si>
  <si>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</si>
  <si>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</si>
  <si>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1.81</t>
  </si>
  <si>
    <t>▲ 1.34</t>
  </si>
  <si>
    <t>▲ 2.21</t>
  </si>
  <si>
    <t>水道事業会計</t>
  </si>
  <si>
    <t>病院事業会計</t>
  </si>
  <si>
    <t>下水道事業会計</t>
  </si>
  <si>
    <t>一般会計</t>
  </si>
  <si>
    <t>宅地造成事業特別会計</t>
  </si>
  <si>
    <t>介護保険事業特別会計</t>
  </si>
  <si>
    <t>国民健康保険事業特別会計</t>
  </si>
  <si>
    <t>後期高齢者医療特別会計</t>
  </si>
  <si>
    <t>その他会計（赤字）</t>
  </si>
  <si>
    <t>その他会計（黒字）</t>
  </si>
  <si>
    <t>R02</t>
    <phoneticPr fontId="5"/>
  </si>
  <si>
    <t>R03</t>
    <phoneticPr fontId="5"/>
  </si>
  <si>
    <t>R04</t>
    <phoneticPr fontId="5"/>
  </si>
  <si>
    <t>R05</t>
    <phoneticPr fontId="5"/>
  </si>
  <si>
    <t>R06</t>
    <phoneticPr fontId="5"/>
  </si>
  <si>
    <t>-</t>
    <phoneticPr fontId="2"/>
  </si>
  <si>
    <t>新潟県後期高齢者医療広域連合　一般会計</t>
    <rPh sb="0" eb="3">
      <t>ニイガタケン</t>
    </rPh>
    <rPh sb="3" eb="5">
      <t>コウキ</t>
    </rPh>
    <rPh sb="5" eb="8">
      <t>コウレイシャ</t>
    </rPh>
    <rPh sb="8" eb="10">
      <t>イリョウ</t>
    </rPh>
    <rPh sb="10" eb="14">
      <t>コウイキレンゴウ</t>
    </rPh>
    <rPh sb="15" eb="17">
      <t>イッパン</t>
    </rPh>
    <rPh sb="17" eb="19">
      <t>カイケイ</t>
    </rPh>
    <phoneticPr fontId="2"/>
  </si>
  <si>
    <t>新潟県後期高齢者医療呼応域連合　後期高齢者医療特別会計</t>
    <rPh sb="0" eb="3">
      <t>ニイガタケン</t>
    </rPh>
    <rPh sb="3" eb="5">
      <t>コウキ</t>
    </rPh>
    <rPh sb="5" eb="8">
      <t>コウレイシャ</t>
    </rPh>
    <rPh sb="8" eb="10">
      <t>イリョウ</t>
    </rPh>
    <rPh sb="10" eb="15">
      <t>コオウイキレンゴウ</t>
    </rPh>
    <rPh sb="16" eb="21">
      <t>コウキコウレイシャ</t>
    </rPh>
    <rPh sb="21" eb="23">
      <t>イリョウ</t>
    </rPh>
    <rPh sb="23" eb="25">
      <t>トクベツ</t>
    </rPh>
    <rPh sb="25" eb="27">
      <t>カイケイ</t>
    </rPh>
    <phoneticPr fontId="2"/>
  </si>
  <si>
    <t>新潟県中越福祉事務組合</t>
    <rPh sb="0" eb="3">
      <t>ニイガタケン</t>
    </rPh>
    <rPh sb="3" eb="5">
      <t>チュウエツ</t>
    </rPh>
    <rPh sb="5" eb="7">
      <t>フクシ</t>
    </rPh>
    <rPh sb="7" eb="11">
      <t>ジムクミアイ</t>
    </rPh>
    <phoneticPr fontId="2"/>
  </si>
  <si>
    <t>新潟県市町村総合事務組合　一般会計</t>
    <rPh sb="0" eb="3">
      <t>ニイガタケン</t>
    </rPh>
    <rPh sb="3" eb="6">
      <t>シチョウソン</t>
    </rPh>
    <rPh sb="6" eb="8">
      <t>ソウゴウ</t>
    </rPh>
    <rPh sb="8" eb="12">
      <t>ジムクミアイ</t>
    </rPh>
    <rPh sb="13" eb="15">
      <t>イッパン</t>
    </rPh>
    <rPh sb="15" eb="17">
      <t>カイケイ</t>
    </rPh>
    <phoneticPr fontId="2"/>
  </si>
  <si>
    <t>新潟県市町村総合事務組合　職員退職手当支給事業特別会計</t>
    <rPh sb="0" eb="2">
      <t>ニイガタ</t>
    </rPh>
    <rPh sb="2" eb="3">
      <t>ケン</t>
    </rPh>
    <rPh sb="3" eb="6">
      <t>シチョウソン</t>
    </rPh>
    <rPh sb="6" eb="8">
      <t>ソウゴウ</t>
    </rPh>
    <rPh sb="8" eb="12">
      <t>ジムクミアイ</t>
    </rPh>
    <rPh sb="13" eb="15">
      <t>ショクイン</t>
    </rPh>
    <rPh sb="15" eb="17">
      <t>タイショク</t>
    </rPh>
    <rPh sb="17" eb="19">
      <t>テアテ</t>
    </rPh>
    <rPh sb="19" eb="23">
      <t>シキュウジギョウ</t>
    </rPh>
    <rPh sb="23" eb="25">
      <t>トクベツ</t>
    </rPh>
    <rPh sb="25" eb="27">
      <t>カイケイ</t>
    </rPh>
    <phoneticPr fontId="2"/>
  </si>
  <si>
    <t>新潟県市町村総合事務組合　消防団員等公務災害補償事業特別会計</t>
    <rPh sb="0" eb="3">
      <t>ニイガタケン</t>
    </rPh>
    <rPh sb="3" eb="6">
      <t>シチョウソン</t>
    </rPh>
    <rPh sb="6" eb="8">
      <t>ソウゴウ</t>
    </rPh>
    <rPh sb="8" eb="12">
      <t>ジムクミアイ</t>
    </rPh>
    <rPh sb="13" eb="18">
      <t>ショウボウダンイントウ</t>
    </rPh>
    <rPh sb="18" eb="22">
      <t>コウムサイガイ</t>
    </rPh>
    <rPh sb="22" eb="24">
      <t>ホショウ</t>
    </rPh>
    <rPh sb="24" eb="26">
      <t>ジギョウ</t>
    </rPh>
    <rPh sb="26" eb="28">
      <t>トクベツ</t>
    </rPh>
    <rPh sb="28" eb="30">
      <t>カイケイ</t>
    </rPh>
    <phoneticPr fontId="2"/>
  </si>
  <si>
    <t>新潟県市町村総合事務組合　消防賞じゅつ金等支給事業特別会計</t>
    <rPh sb="0" eb="3">
      <t>ニイガタケン</t>
    </rPh>
    <rPh sb="3" eb="6">
      <t>シチョウソン</t>
    </rPh>
    <rPh sb="6" eb="8">
      <t>ソウゴウ</t>
    </rPh>
    <rPh sb="8" eb="12">
      <t>ジムクミアイ</t>
    </rPh>
    <rPh sb="13" eb="15">
      <t>ショウボウ</t>
    </rPh>
    <rPh sb="15" eb="16">
      <t>ショウ</t>
    </rPh>
    <rPh sb="19" eb="20">
      <t>キン</t>
    </rPh>
    <rPh sb="20" eb="21">
      <t>ナド</t>
    </rPh>
    <rPh sb="21" eb="25">
      <t>シキュウジギョウ</t>
    </rPh>
    <rPh sb="25" eb="27">
      <t>トクベツ</t>
    </rPh>
    <rPh sb="27" eb="29">
      <t>カイケイ</t>
    </rPh>
    <phoneticPr fontId="2"/>
  </si>
  <si>
    <t>新潟県市町村総合事務組合　非常勤職員公務災害補償等事業特別会計</t>
    <rPh sb="0" eb="3">
      <t>ニイガタケン</t>
    </rPh>
    <rPh sb="3" eb="6">
      <t>シチョウソン</t>
    </rPh>
    <rPh sb="6" eb="8">
      <t>ソウゴウ</t>
    </rPh>
    <rPh sb="8" eb="12">
      <t>ジムクミアイ</t>
    </rPh>
    <rPh sb="13" eb="16">
      <t>ヒジョウキン</t>
    </rPh>
    <rPh sb="16" eb="18">
      <t>ショクイン</t>
    </rPh>
    <rPh sb="18" eb="22">
      <t>コウムサイガイ</t>
    </rPh>
    <rPh sb="22" eb="25">
      <t>ホショウトウ</t>
    </rPh>
    <rPh sb="25" eb="27">
      <t>ジギョウ</t>
    </rPh>
    <rPh sb="27" eb="29">
      <t>トクベツ</t>
    </rPh>
    <rPh sb="29" eb="31">
      <t>カイケイ</t>
    </rPh>
    <phoneticPr fontId="2"/>
  </si>
  <si>
    <t>新潟県市町村総合事務組合　交通災害共済事業特別会計</t>
    <rPh sb="0" eb="3">
      <t>ニイガタケン</t>
    </rPh>
    <rPh sb="3" eb="6">
      <t>シチョウソン</t>
    </rPh>
    <rPh sb="6" eb="8">
      <t>ソウゴウ</t>
    </rPh>
    <rPh sb="8" eb="12">
      <t>ジムクミアイ</t>
    </rPh>
    <rPh sb="13" eb="17">
      <t>コウツウサイガイ</t>
    </rPh>
    <rPh sb="17" eb="21">
      <t>キョウサイジギョウ</t>
    </rPh>
    <rPh sb="21" eb="23">
      <t>トクベツ</t>
    </rPh>
    <rPh sb="23" eb="25">
      <t>カイケイ</t>
    </rPh>
    <phoneticPr fontId="2"/>
  </si>
  <si>
    <t>ふるさと応援基金</t>
    <rPh sb="4" eb="8">
      <t>オウエンキキン</t>
    </rPh>
    <phoneticPr fontId="2"/>
  </si>
  <si>
    <t>教育施設建設基金</t>
    <rPh sb="0" eb="4">
      <t>キョウイクシセツ</t>
    </rPh>
    <rPh sb="4" eb="8">
      <t>ケンセツキキン</t>
    </rPh>
    <phoneticPr fontId="2"/>
  </si>
  <si>
    <t>公園整備等基金</t>
    <rPh sb="0" eb="5">
      <t>コウエンセイビトウ</t>
    </rPh>
    <rPh sb="5" eb="7">
      <t>キキン</t>
    </rPh>
    <phoneticPr fontId="2"/>
  </si>
  <si>
    <t>防災まちづくり基金</t>
    <rPh sb="0" eb="2">
      <t>ボウサイ</t>
    </rPh>
    <rPh sb="7" eb="9">
      <t>キキン</t>
    </rPh>
    <phoneticPr fontId="2"/>
  </si>
  <si>
    <t>地域福祉基金</t>
    <rPh sb="0" eb="2">
      <t>チイキ</t>
    </rPh>
    <rPh sb="2" eb="4">
      <t>フクシ</t>
    </rPh>
    <rPh sb="4" eb="6">
      <t>キキン</t>
    </rPh>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</si>
  <si>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</si>
  <si>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</si>
  <si>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将来負担比率の改善は令和2年度のガス事業の売却益を基金に積んだことによるものであり、一時的なものと考える。類似団体との比較では非常に高い数値になっているため、新たな市債発行に際しては十分検討したうえで行う必要がある。
　有形固定資産減価償却率については、類似団体と比べると低い数値となっているが、多くの施設では更新・修繕を慎重に実施しているため今後は上昇傾向となる。
　類似団体とは数値のかけ離れが起きているため、県内の団体とも比較し分析を行っていき、事業実施に取り組んでいく。</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</si>
  <si>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</si>
  <si>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</si>
  <si>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</si>
  <si>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</si>
  <si>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</si>
  <si>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</si>
  <si>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将来負担比率の改善は令和2年度のガス事業の売却益を基金に積んだことによるものであり、一時的なものと考える。類似団体との比較では非常に高い数値になっているため、新たな市債発行に際しては十分検討したうえで行う必要がある。
　実質公債費比率は、近年、清掃センター、浄水場等の大規模な施設更新を実施したため、その際に発行した市債の償還により増加傾向にある。公債費のピークは令和8年度であり、その後は減少に転じる見込み。
　今後も新たな市債発行の抑制、経常的な歳入の確保、歳出削減を実施し、数値の改善に取り組んでいく。</t>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</si>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</sst>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76">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6" xfId="12" quotePrefix="1"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Fill="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4"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39"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7D8AB74F-0C0E-4E8B-8709-5C2394F74969}"/>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76347</c:v>
                </c:pt>
                <c:pt idx="1">
                  <c:v>69604</c:v>
                </c:pt>
                <c:pt idx="2">
                  <c:v>68410</c:v>
                </c:pt>
                <c:pt idx="3">
                  <c:v>73019</c:v>
                </c:pt>
                <c:pt idx="4">
                  <c:v>76590</c:v>
                </c:pt>
              </c:numCache>
            </c:numRef>
          </c:val>
          <c:smooth val="0"/>
          <c:extLst>
            <c:ext xmlns:c16="http://schemas.microsoft.com/office/drawing/2014/chart" uri="{C3380CC4-5D6E-409C-BE32-E72D297353CC}">
              <c16:uniqueId val="{00000000-C24C-4582-9F76-B4193484D9C5}"/>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25237</c:v>
                </c:pt>
                <c:pt idx="1">
                  <c:v>25754</c:v>
                </c:pt>
                <c:pt idx="2">
                  <c:v>30653</c:v>
                </c:pt>
                <c:pt idx="3">
                  <c:v>52930</c:v>
                </c:pt>
                <c:pt idx="4">
                  <c:v>55011</c:v>
                </c:pt>
              </c:numCache>
            </c:numRef>
          </c:val>
          <c:smooth val="0"/>
          <c:extLst>
            <c:ext xmlns:c16="http://schemas.microsoft.com/office/drawing/2014/chart" uri="{C3380CC4-5D6E-409C-BE32-E72D297353CC}">
              <c16:uniqueId val="{00000001-C24C-4582-9F76-B4193484D9C5}"/>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5.3</c:v>
                </c:pt>
                <c:pt idx="1">
                  <c:v>7.98</c:v>
                </c:pt>
                <c:pt idx="2">
                  <c:v>5.91</c:v>
                </c:pt>
                <c:pt idx="3">
                  <c:v>5.45</c:v>
                </c:pt>
                <c:pt idx="4">
                  <c:v>4.46</c:v>
                </c:pt>
              </c:numCache>
            </c:numRef>
          </c:val>
          <c:extLst>
            <c:ext xmlns:c16="http://schemas.microsoft.com/office/drawing/2014/chart" uri="{C3380CC4-5D6E-409C-BE32-E72D297353CC}">
              <c16:uniqueId val="{00000000-CA14-4B1E-BC4B-658C47FA8E52}"/>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26.78</c:v>
                </c:pt>
                <c:pt idx="1">
                  <c:v>24.66</c:v>
                </c:pt>
                <c:pt idx="2">
                  <c:v>25.57</c:v>
                </c:pt>
                <c:pt idx="3">
                  <c:v>24.53</c:v>
                </c:pt>
                <c:pt idx="4">
                  <c:v>22.64</c:v>
                </c:pt>
              </c:numCache>
            </c:numRef>
          </c:val>
          <c:extLst>
            <c:ext xmlns:c16="http://schemas.microsoft.com/office/drawing/2014/chart" uri="{C3380CC4-5D6E-409C-BE32-E72D297353CC}">
              <c16:uniqueId val="{00000001-CA14-4B1E-BC4B-658C47FA8E52}"/>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19.28</c:v>
                </c:pt>
                <c:pt idx="1">
                  <c:v>1.8</c:v>
                </c:pt>
                <c:pt idx="2">
                  <c:v>-1.81</c:v>
                </c:pt>
                <c:pt idx="3">
                  <c:v>-1.34</c:v>
                </c:pt>
                <c:pt idx="4">
                  <c:v>-2.21</c:v>
                </c:pt>
              </c:numCache>
            </c:numRef>
          </c:val>
          <c:smooth val="0"/>
          <c:extLst>
            <c:ext xmlns:c16="http://schemas.microsoft.com/office/drawing/2014/chart" uri="{C3380CC4-5D6E-409C-BE32-E72D297353CC}">
              <c16:uniqueId val="{00000002-CA14-4B1E-BC4B-658C47FA8E52}"/>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8685-4D25-8952-1084B382DA78}"/>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8685-4D25-8952-1084B382DA78}"/>
            </c:ext>
          </c:extLst>
        </c:ser>
        <c:ser>
          <c:idx val="2"/>
          <c:order val="2"/>
          <c:tx>
            <c:strRef>
              <c:f>データシート!$A$29</c:f>
              <c:strCache>
                <c:ptCount val="1"/>
                <c:pt idx="0">
                  <c:v>後期高齢者医療特別会計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0.03</c:v>
                </c:pt>
                <c:pt idx="2">
                  <c:v>#N/A</c:v>
                </c:pt>
                <c:pt idx="3">
                  <c:v>0.09</c:v>
                </c:pt>
                <c:pt idx="4">
                  <c:v>#N/A</c:v>
                </c:pt>
                <c:pt idx="5">
                  <c:v>1.39</c:v>
                </c:pt>
                <c:pt idx="6">
                  <c:v>#N/A</c:v>
                </c:pt>
                <c:pt idx="7">
                  <c:v>0.1</c:v>
                </c:pt>
                <c:pt idx="8">
                  <c:v>#N/A</c:v>
                </c:pt>
                <c:pt idx="9">
                  <c:v>7.0000000000000007E-2</c:v>
                </c:pt>
              </c:numCache>
            </c:numRef>
          </c:val>
          <c:extLst>
            <c:ext xmlns:c16="http://schemas.microsoft.com/office/drawing/2014/chart" uri="{C3380CC4-5D6E-409C-BE32-E72D297353CC}">
              <c16:uniqueId val="{00000002-8685-4D25-8952-1084B382DA78}"/>
            </c:ext>
          </c:extLst>
        </c:ser>
        <c:ser>
          <c:idx val="3"/>
          <c:order val="3"/>
          <c:tx>
            <c:strRef>
              <c:f>データシート!$A$30</c:f>
              <c:strCache>
                <c:ptCount val="1"/>
                <c:pt idx="0">
                  <c:v>国民健康保険事業特別会計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1.31</c:v>
                </c:pt>
                <c:pt idx="2">
                  <c:v>#N/A</c:v>
                </c:pt>
                <c:pt idx="3">
                  <c:v>1.39</c:v>
                </c:pt>
                <c:pt idx="4">
                  <c:v>#N/A</c:v>
                </c:pt>
                <c:pt idx="5">
                  <c:v>1.89</c:v>
                </c:pt>
                <c:pt idx="6">
                  <c:v>#N/A</c:v>
                </c:pt>
                <c:pt idx="7">
                  <c:v>0.88</c:v>
                </c:pt>
                <c:pt idx="8">
                  <c:v>#N/A</c:v>
                </c:pt>
                <c:pt idx="9">
                  <c:v>1.23</c:v>
                </c:pt>
              </c:numCache>
            </c:numRef>
          </c:val>
          <c:extLst>
            <c:ext xmlns:c16="http://schemas.microsoft.com/office/drawing/2014/chart" uri="{C3380CC4-5D6E-409C-BE32-E72D297353CC}">
              <c16:uniqueId val="{00000003-8685-4D25-8952-1084B382DA78}"/>
            </c:ext>
          </c:extLst>
        </c:ser>
        <c:ser>
          <c:idx val="4"/>
          <c:order val="4"/>
          <c:tx>
            <c:strRef>
              <c:f>データシート!$A$31</c:f>
              <c:strCache>
                <c:ptCount val="1"/>
                <c:pt idx="0">
                  <c:v>介護保険事業特別会計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1.26</c:v>
                </c:pt>
                <c:pt idx="2">
                  <c:v>#N/A</c:v>
                </c:pt>
                <c:pt idx="3">
                  <c:v>1.24</c:v>
                </c:pt>
                <c:pt idx="4">
                  <c:v>#N/A</c:v>
                </c:pt>
                <c:pt idx="5">
                  <c:v>0.08</c:v>
                </c:pt>
                <c:pt idx="6">
                  <c:v>#N/A</c:v>
                </c:pt>
                <c:pt idx="7">
                  <c:v>1.43</c:v>
                </c:pt>
                <c:pt idx="8">
                  <c:v>#N/A</c:v>
                </c:pt>
                <c:pt idx="9">
                  <c:v>1.36</c:v>
                </c:pt>
              </c:numCache>
            </c:numRef>
          </c:val>
          <c:extLst>
            <c:ext xmlns:c16="http://schemas.microsoft.com/office/drawing/2014/chart" uri="{C3380CC4-5D6E-409C-BE32-E72D297353CC}">
              <c16:uniqueId val="{00000004-8685-4D25-8952-1084B382DA78}"/>
            </c:ext>
          </c:extLst>
        </c:ser>
        <c:ser>
          <c:idx val="5"/>
          <c:order val="5"/>
          <c:tx>
            <c:strRef>
              <c:f>データシート!$A$32</c:f>
              <c:strCache>
                <c:ptCount val="1"/>
                <c:pt idx="0">
                  <c:v>宅地造成事業特別会計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4.1900000000000004</c:v>
                </c:pt>
                <c:pt idx="2">
                  <c:v>#N/A</c:v>
                </c:pt>
                <c:pt idx="3">
                  <c:v>4.13</c:v>
                </c:pt>
                <c:pt idx="4">
                  <c:v>#N/A</c:v>
                </c:pt>
                <c:pt idx="5">
                  <c:v>4.4000000000000004</c:v>
                </c:pt>
                <c:pt idx="6">
                  <c:v>#N/A</c:v>
                </c:pt>
                <c:pt idx="7">
                  <c:v>4.3499999999999996</c:v>
                </c:pt>
                <c:pt idx="8">
                  <c:v>#N/A</c:v>
                </c:pt>
                <c:pt idx="9">
                  <c:v>4.34</c:v>
                </c:pt>
              </c:numCache>
            </c:numRef>
          </c:val>
          <c:extLst>
            <c:ext xmlns:c16="http://schemas.microsoft.com/office/drawing/2014/chart" uri="{C3380CC4-5D6E-409C-BE32-E72D297353CC}">
              <c16:uniqueId val="{00000005-8685-4D25-8952-1084B382DA78}"/>
            </c:ext>
          </c:extLst>
        </c:ser>
        <c:ser>
          <c:idx val="6"/>
          <c:order val="6"/>
          <c:tx>
            <c:strRef>
              <c:f>データシート!$A$33</c:f>
              <c:strCache>
                <c:ptCount val="1"/>
                <c:pt idx="0">
                  <c:v>一般会計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5.29</c:v>
                </c:pt>
                <c:pt idx="2">
                  <c:v>#N/A</c:v>
                </c:pt>
                <c:pt idx="3">
                  <c:v>7.98</c:v>
                </c:pt>
                <c:pt idx="4">
                  <c:v>#N/A</c:v>
                </c:pt>
                <c:pt idx="5">
                  <c:v>5.91</c:v>
                </c:pt>
                <c:pt idx="6">
                  <c:v>#N/A</c:v>
                </c:pt>
                <c:pt idx="7">
                  <c:v>5.44</c:v>
                </c:pt>
                <c:pt idx="8">
                  <c:v>#N/A</c:v>
                </c:pt>
                <c:pt idx="9">
                  <c:v>4.46</c:v>
                </c:pt>
              </c:numCache>
            </c:numRef>
          </c:val>
          <c:extLst>
            <c:ext xmlns:c16="http://schemas.microsoft.com/office/drawing/2014/chart" uri="{C3380CC4-5D6E-409C-BE32-E72D297353CC}">
              <c16:uniqueId val="{00000006-8685-4D25-8952-1084B382DA78}"/>
            </c:ext>
          </c:extLst>
        </c:ser>
        <c:ser>
          <c:idx val="7"/>
          <c:order val="7"/>
          <c:tx>
            <c:strRef>
              <c:f>データシート!$A$34</c:f>
              <c:strCache>
                <c:ptCount val="1"/>
                <c:pt idx="0">
                  <c:v>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4.51</c:v>
                </c:pt>
                <c:pt idx="2">
                  <c:v>#N/A</c:v>
                </c:pt>
                <c:pt idx="3">
                  <c:v>7.19</c:v>
                </c:pt>
                <c:pt idx="4">
                  <c:v>#N/A</c:v>
                </c:pt>
                <c:pt idx="5">
                  <c:v>7.23</c:v>
                </c:pt>
                <c:pt idx="6">
                  <c:v>#N/A</c:v>
                </c:pt>
                <c:pt idx="7">
                  <c:v>6.01</c:v>
                </c:pt>
                <c:pt idx="8">
                  <c:v>#N/A</c:v>
                </c:pt>
                <c:pt idx="9">
                  <c:v>5.04</c:v>
                </c:pt>
              </c:numCache>
            </c:numRef>
          </c:val>
          <c:extLst>
            <c:ext xmlns:c16="http://schemas.microsoft.com/office/drawing/2014/chart" uri="{C3380CC4-5D6E-409C-BE32-E72D297353CC}">
              <c16:uniqueId val="{00000007-8685-4D25-8952-1084B382DA78}"/>
            </c:ext>
          </c:extLst>
        </c:ser>
        <c:ser>
          <c:idx val="8"/>
          <c:order val="8"/>
          <c:tx>
            <c:strRef>
              <c:f>データシート!$A$35</c:f>
              <c:strCache>
                <c:ptCount val="1"/>
                <c:pt idx="0">
                  <c:v>病院事業会計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4.5</c:v>
                </c:pt>
                <c:pt idx="2">
                  <c:v>#N/A</c:v>
                </c:pt>
                <c:pt idx="3">
                  <c:v>4.87</c:v>
                </c:pt>
                <c:pt idx="4">
                  <c:v>#N/A</c:v>
                </c:pt>
                <c:pt idx="5">
                  <c:v>5.37</c:v>
                </c:pt>
                <c:pt idx="6">
                  <c:v>#N/A</c:v>
                </c:pt>
                <c:pt idx="7">
                  <c:v>5.98</c:v>
                </c:pt>
                <c:pt idx="8">
                  <c:v>#N/A</c:v>
                </c:pt>
                <c:pt idx="9">
                  <c:v>5.52</c:v>
                </c:pt>
              </c:numCache>
            </c:numRef>
          </c:val>
          <c:extLst>
            <c:ext xmlns:c16="http://schemas.microsoft.com/office/drawing/2014/chart" uri="{C3380CC4-5D6E-409C-BE32-E72D297353CC}">
              <c16:uniqueId val="{00000008-8685-4D25-8952-1084B382DA78}"/>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40.549999999999997</c:v>
                </c:pt>
                <c:pt idx="2">
                  <c:v>#N/A</c:v>
                </c:pt>
                <c:pt idx="3">
                  <c:v>38.92</c:v>
                </c:pt>
                <c:pt idx="4">
                  <c:v>#N/A</c:v>
                </c:pt>
                <c:pt idx="5">
                  <c:v>40.229999999999997</c:v>
                </c:pt>
                <c:pt idx="6">
                  <c:v>#N/A</c:v>
                </c:pt>
                <c:pt idx="7">
                  <c:v>40.270000000000003</c:v>
                </c:pt>
                <c:pt idx="8">
                  <c:v>#N/A</c:v>
                </c:pt>
                <c:pt idx="9">
                  <c:v>33.81</c:v>
                </c:pt>
              </c:numCache>
            </c:numRef>
          </c:val>
          <c:extLst>
            <c:ext xmlns:c16="http://schemas.microsoft.com/office/drawing/2014/chart" uri="{C3380CC4-5D6E-409C-BE32-E72D297353CC}">
              <c16:uniqueId val="{00000009-8685-4D25-8952-1084B382DA78}"/>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1425</c:v>
                </c:pt>
                <c:pt idx="5">
                  <c:v>1444</c:v>
                </c:pt>
                <c:pt idx="8">
                  <c:v>1502</c:v>
                </c:pt>
                <c:pt idx="11">
                  <c:v>1458</c:v>
                </c:pt>
                <c:pt idx="14">
                  <c:v>1433</c:v>
                </c:pt>
              </c:numCache>
            </c:numRef>
          </c:val>
          <c:extLst>
            <c:ext xmlns:c16="http://schemas.microsoft.com/office/drawing/2014/chart" uri="{C3380CC4-5D6E-409C-BE32-E72D297353CC}">
              <c16:uniqueId val="{00000000-C23D-48DB-AEB9-05163CF408EA}"/>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C23D-48DB-AEB9-05163CF408EA}"/>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C23D-48DB-AEB9-05163CF408EA}"/>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0</c:v>
                </c:pt>
                <c:pt idx="3">
                  <c:v>6</c:v>
                </c:pt>
                <c:pt idx="6">
                  <c:v>6</c:v>
                </c:pt>
                <c:pt idx="9">
                  <c:v>8</c:v>
                </c:pt>
                <c:pt idx="12">
                  <c:v>8</c:v>
                </c:pt>
              </c:numCache>
            </c:numRef>
          </c:val>
          <c:extLst>
            <c:ext xmlns:c16="http://schemas.microsoft.com/office/drawing/2014/chart" uri="{C3380CC4-5D6E-409C-BE32-E72D297353CC}">
              <c16:uniqueId val="{00000003-C23D-48DB-AEB9-05163CF408EA}"/>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786</c:v>
                </c:pt>
                <c:pt idx="3">
                  <c:v>764</c:v>
                </c:pt>
                <c:pt idx="6">
                  <c:v>755</c:v>
                </c:pt>
                <c:pt idx="9">
                  <c:v>706</c:v>
                </c:pt>
                <c:pt idx="12">
                  <c:v>723</c:v>
                </c:pt>
              </c:numCache>
            </c:numRef>
          </c:val>
          <c:extLst>
            <c:ext xmlns:c16="http://schemas.microsoft.com/office/drawing/2014/chart" uri="{C3380CC4-5D6E-409C-BE32-E72D297353CC}">
              <c16:uniqueId val="{00000004-C23D-48DB-AEB9-05163CF408EA}"/>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C23D-48DB-AEB9-05163CF408EA}"/>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C23D-48DB-AEB9-05163CF408EA}"/>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1593</c:v>
                </c:pt>
                <c:pt idx="3">
                  <c:v>1797</c:v>
                </c:pt>
                <c:pt idx="6">
                  <c:v>1804</c:v>
                </c:pt>
                <c:pt idx="9">
                  <c:v>1747</c:v>
                </c:pt>
                <c:pt idx="12">
                  <c:v>1695</c:v>
                </c:pt>
              </c:numCache>
            </c:numRef>
          </c:val>
          <c:extLst>
            <c:ext xmlns:c16="http://schemas.microsoft.com/office/drawing/2014/chart" uri="{C3380CC4-5D6E-409C-BE32-E72D297353CC}">
              <c16:uniqueId val="{00000007-C23D-48DB-AEB9-05163CF408EA}"/>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954</c:v>
                </c:pt>
                <c:pt idx="2">
                  <c:v>#N/A</c:v>
                </c:pt>
                <c:pt idx="3">
                  <c:v>#N/A</c:v>
                </c:pt>
                <c:pt idx="4">
                  <c:v>1123</c:v>
                </c:pt>
                <c:pt idx="5">
                  <c:v>#N/A</c:v>
                </c:pt>
                <c:pt idx="6">
                  <c:v>#N/A</c:v>
                </c:pt>
                <c:pt idx="7">
                  <c:v>1063</c:v>
                </c:pt>
                <c:pt idx="8">
                  <c:v>#N/A</c:v>
                </c:pt>
                <c:pt idx="9">
                  <c:v>#N/A</c:v>
                </c:pt>
                <c:pt idx="10">
                  <c:v>1003</c:v>
                </c:pt>
                <c:pt idx="11">
                  <c:v>#N/A</c:v>
                </c:pt>
                <c:pt idx="12">
                  <c:v>#N/A</c:v>
                </c:pt>
                <c:pt idx="13">
                  <c:v>993</c:v>
                </c:pt>
                <c:pt idx="14">
                  <c:v>#N/A</c:v>
                </c:pt>
              </c:numCache>
            </c:numRef>
          </c:val>
          <c:smooth val="0"/>
          <c:extLst>
            <c:ext xmlns:c16="http://schemas.microsoft.com/office/drawing/2014/chart" uri="{C3380CC4-5D6E-409C-BE32-E72D297353CC}">
              <c16:uniqueId val="{00000008-C23D-48DB-AEB9-05163CF408EA}"/>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18940</c:v>
                </c:pt>
                <c:pt idx="5">
                  <c:v>18473</c:v>
                </c:pt>
                <c:pt idx="8">
                  <c:v>17719</c:v>
                </c:pt>
                <c:pt idx="11">
                  <c:v>17099</c:v>
                </c:pt>
                <c:pt idx="14">
                  <c:v>16306</c:v>
                </c:pt>
              </c:numCache>
            </c:numRef>
          </c:val>
          <c:extLst>
            <c:ext xmlns:c16="http://schemas.microsoft.com/office/drawing/2014/chart" uri="{C3380CC4-5D6E-409C-BE32-E72D297353CC}">
              <c16:uniqueId val="{00000000-AD3A-4F24-B948-E8AAB63DBFB9}"/>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477</c:v>
                </c:pt>
                <c:pt idx="5">
                  <c:v>468</c:v>
                </c:pt>
                <c:pt idx="8">
                  <c:v>483</c:v>
                </c:pt>
                <c:pt idx="11">
                  <c:v>475</c:v>
                </c:pt>
                <c:pt idx="14">
                  <c:v>464</c:v>
                </c:pt>
              </c:numCache>
            </c:numRef>
          </c:val>
          <c:extLst>
            <c:ext xmlns:c16="http://schemas.microsoft.com/office/drawing/2014/chart" uri="{C3380CC4-5D6E-409C-BE32-E72D297353CC}">
              <c16:uniqueId val="{00000001-AD3A-4F24-B948-E8AAB63DBFB9}"/>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5436</c:v>
                </c:pt>
                <c:pt idx="5">
                  <c:v>5043</c:v>
                </c:pt>
                <c:pt idx="8">
                  <c:v>4916</c:v>
                </c:pt>
                <c:pt idx="11">
                  <c:v>4627</c:v>
                </c:pt>
                <c:pt idx="14">
                  <c:v>4557</c:v>
                </c:pt>
              </c:numCache>
            </c:numRef>
          </c:val>
          <c:extLst>
            <c:ext xmlns:c16="http://schemas.microsoft.com/office/drawing/2014/chart" uri="{C3380CC4-5D6E-409C-BE32-E72D297353CC}">
              <c16:uniqueId val="{00000002-AD3A-4F24-B948-E8AAB63DBFB9}"/>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AD3A-4F24-B948-E8AAB63DBFB9}"/>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AD3A-4F24-B948-E8AAB63DBFB9}"/>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AD3A-4F24-B948-E8AAB63DBFB9}"/>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2030</c:v>
                </c:pt>
                <c:pt idx="3">
                  <c:v>2094</c:v>
                </c:pt>
                <c:pt idx="6">
                  <c:v>2017</c:v>
                </c:pt>
                <c:pt idx="9">
                  <c:v>2062</c:v>
                </c:pt>
                <c:pt idx="12">
                  <c:v>2019</c:v>
                </c:pt>
              </c:numCache>
            </c:numRef>
          </c:val>
          <c:extLst>
            <c:ext xmlns:c16="http://schemas.microsoft.com/office/drawing/2014/chart" uri="{C3380CC4-5D6E-409C-BE32-E72D297353CC}">
              <c16:uniqueId val="{00000006-AD3A-4F24-B948-E8AAB63DBFB9}"/>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134</c:v>
                </c:pt>
                <c:pt idx="3">
                  <c:v>128</c:v>
                </c:pt>
                <c:pt idx="6">
                  <c:v>123</c:v>
                </c:pt>
                <c:pt idx="9">
                  <c:v>115</c:v>
                </c:pt>
                <c:pt idx="12">
                  <c:v>107</c:v>
                </c:pt>
              </c:numCache>
            </c:numRef>
          </c:val>
          <c:extLst>
            <c:ext xmlns:c16="http://schemas.microsoft.com/office/drawing/2014/chart" uri="{C3380CC4-5D6E-409C-BE32-E72D297353CC}">
              <c16:uniqueId val="{00000007-AD3A-4F24-B948-E8AAB63DBFB9}"/>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9986</c:v>
                </c:pt>
                <c:pt idx="3">
                  <c:v>9334</c:v>
                </c:pt>
                <c:pt idx="6">
                  <c:v>9840</c:v>
                </c:pt>
                <c:pt idx="9">
                  <c:v>8043</c:v>
                </c:pt>
                <c:pt idx="12">
                  <c:v>7738</c:v>
                </c:pt>
              </c:numCache>
            </c:numRef>
          </c:val>
          <c:extLst>
            <c:ext xmlns:c16="http://schemas.microsoft.com/office/drawing/2014/chart" uri="{C3380CC4-5D6E-409C-BE32-E72D297353CC}">
              <c16:uniqueId val="{00000008-AD3A-4F24-B948-E8AAB63DBFB9}"/>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AD3A-4F24-B948-E8AAB63DBFB9}"/>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21715</c:v>
                </c:pt>
                <c:pt idx="3">
                  <c:v>20882</c:v>
                </c:pt>
                <c:pt idx="6">
                  <c:v>19993</c:v>
                </c:pt>
                <c:pt idx="9">
                  <c:v>19197</c:v>
                </c:pt>
                <c:pt idx="12">
                  <c:v>18870</c:v>
                </c:pt>
              </c:numCache>
            </c:numRef>
          </c:val>
          <c:extLst>
            <c:ext xmlns:c16="http://schemas.microsoft.com/office/drawing/2014/chart" uri="{C3380CC4-5D6E-409C-BE32-E72D297353CC}">
              <c16:uniqueId val="{0000000A-AD3A-4F24-B948-E8AAB63DBFB9}"/>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9012</c:v>
                </c:pt>
                <c:pt idx="2">
                  <c:v>#N/A</c:v>
                </c:pt>
                <c:pt idx="3">
                  <c:v>#N/A</c:v>
                </c:pt>
                <c:pt idx="4">
                  <c:v>8454</c:v>
                </c:pt>
                <c:pt idx="5">
                  <c:v>#N/A</c:v>
                </c:pt>
                <c:pt idx="6">
                  <c:v>#N/A</c:v>
                </c:pt>
                <c:pt idx="7">
                  <c:v>8856</c:v>
                </c:pt>
                <c:pt idx="8">
                  <c:v>#N/A</c:v>
                </c:pt>
                <c:pt idx="9">
                  <c:v>#N/A</c:v>
                </c:pt>
                <c:pt idx="10">
                  <c:v>7216</c:v>
                </c:pt>
                <c:pt idx="11">
                  <c:v>#N/A</c:v>
                </c:pt>
                <c:pt idx="12">
                  <c:v>#N/A</c:v>
                </c:pt>
                <c:pt idx="13">
                  <c:v>7407</c:v>
                </c:pt>
                <c:pt idx="14">
                  <c:v>#N/A</c:v>
                </c:pt>
              </c:numCache>
            </c:numRef>
          </c:val>
          <c:smooth val="0"/>
          <c:extLst>
            <c:ext xmlns:c16="http://schemas.microsoft.com/office/drawing/2014/chart" uri="{C3380CC4-5D6E-409C-BE32-E72D297353CC}">
              <c16:uniqueId val="{0000000B-AD3A-4F24-B948-E8AAB63DBFB9}"/>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2587</c:v>
                </c:pt>
                <c:pt idx="1">
                  <c:v>2495</c:v>
                </c:pt>
                <c:pt idx="2">
                  <c:v>2355</c:v>
                </c:pt>
              </c:numCache>
            </c:numRef>
          </c:val>
          <c:extLst>
            <c:ext xmlns:c16="http://schemas.microsoft.com/office/drawing/2014/chart" uri="{C3380CC4-5D6E-409C-BE32-E72D297353CC}">
              <c16:uniqueId val="{00000000-6674-43A6-8E7E-0D36D59AF1BE}"/>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1454</c:v>
                </c:pt>
                <c:pt idx="1">
                  <c:v>1289</c:v>
                </c:pt>
                <c:pt idx="2">
                  <c:v>1109</c:v>
                </c:pt>
              </c:numCache>
            </c:numRef>
          </c:val>
          <c:extLst>
            <c:ext xmlns:c16="http://schemas.microsoft.com/office/drawing/2014/chart" uri="{C3380CC4-5D6E-409C-BE32-E72D297353CC}">
              <c16:uniqueId val="{00000001-6674-43A6-8E7E-0D36D59AF1BE}"/>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629</c:v>
                </c:pt>
                <c:pt idx="1">
                  <c:v>592</c:v>
                </c:pt>
                <c:pt idx="2">
                  <c:v>840</c:v>
                </c:pt>
              </c:numCache>
            </c:numRef>
          </c:val>
          <c:extLst>
            <c:ext xmlns:c16="http://schemas.microsoft.com/office/drawing/2014/chart" uri="{C3380CC4-5D6E-409C-BE32-E72D297353CC}">
              <c16:uniqueId val="{00000002-6674-43A6-8E7E-0D36D59AF1BE}"/>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{B14F53BE-CA32-4F60-AB1D-30CCEDFF41A2}</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C75A-46CC-9427-3FC134D89FB6}"/>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{578F7DA1-2F8F-480B-B41C-DF288705AF08}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C75A-46CC-9427-3FC134D89FB6}"/>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{2C00A533-9FC9-43FD-825A-597D32DF209D}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C75A-46CC-9427-3FC134D89FB6}"/>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{0F0BCD87-888B-4DA5-BD2E-46DDCF7F643C}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C75A-46CC-9427-3FC134D89FB6}"/>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{E7040547-0A84-4B43-B4E6-B6AF7C2CF66F}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C75A-46CC-9427-3FC134D89FB6}"/>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{0284DC6B-350B-4BDF-B017-04F3780AF39D}</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C75A-46CC-9427-3FC134D89FB6}"/>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{1C27DCFE-19E1-4D56-97CB-8CF642D8D377}</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C75A-46CC-9427-3FC134D89FB6}"/>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{3FF73F80-4089-445E-869B-360817190DCA}</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C75A-46CC-9427-3FC134D89FB6}"/>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{925974BE-84CE-49A8-9772-9F4ADB9FC3D8}</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C75A-46CC-9427-3FC134D89FB6}"/>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51.1</c:v>
                </c:pt>
                <c:pt idx="8">
                  <c:v>53.6</c:v>
                </c:pt>
                <c:pt idx="16">
                  <c:v>55.6</c:v>
                </c:pt>
                <c:pt idx="24">
                  <c:v>53.1</c:v>
                </c:pt>
                <c:pt idx="32">
                  <c:v>62.2</c:v>
                </c:pt>
              </c:numCache>
            </c:numRef>
          </c:xVal>
          <c:yVal>
            <c:numRef>
              <c:f>公会計指標分析・財政指標組合せ分析表!$BP$51:$DC$51</c:f>
              <c:numCache>
                <c:formatCode>#,##0.0;"▲ "#,##0.0</c:formatCode>
                <c:ptCount val="40"/>
                <c:pt idx="0">
                  <c:v>104</c:v>
                </c:pt>
                <c:pt idx="8">
                  <c:v>93.2</c:v>
                </c:pt>
                <c:pt idx="16">
                  <c:v>100.5</c:v>
                </c:pt>
                <c:pt idx="24">
                  <c:v>80.900000000000006</c:v>
                </c:pt>
                <c:pt idx="32">
                  <c:v>80.599999999999994</c:v>
                </c:pt>
              </c:numCache>
            </c:numRef>
          </c:yVal>
          <c:smooth val="0"/>
          <c:extLst>
            <c:ext xmlns:c16="http://schemas.microsoft.com/office/drawing/2014/chart" uri="{C3380CC4-5D6E-409C-BE32-E72D297353CC}">
              <c16:uniqueId val="{00000009-C75A-46CC-9427-3FC134D89FB6}"/>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{15832631-B890-4A59-BDE6-D4568F7A4FA0}</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C75A-46CC-9427-3FC134D89FB6}"/>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{8F198575-781B-46E4-96AF-E094A8A8C8AC}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C75A-46CC-9427-3FC134D89FB6}"/>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{02978CE4-8EB4-427D-B145-568953EC156F}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C75A-46CC-9427-3FC134D89FB6}"/>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{2AD461D1-8165-47A4-9FB5-C2A2C0007AEB}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C75A-46CC-9427-3FC134D89FB6}"/>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{C5714EEB-69BF-48E6-BB39-6A66BAB858CC}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C75A-46CC-9427-3FC134D89FB6}"/>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{3052C3B1-3A1D-46ED-9B68-6816F18373AA}</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C75A-46CC-9427-3FC134D89FB6}"/>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{48C5310B-0453-4638-B546-3EA74B93D689}</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C75A-46CC-9427-3FC134D89FB6}"/>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{9D6711BA-AE9E-4F39-937E-63F1CBB327D5}</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C75A-46CC-9427-3FC134D89FB6}"/>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{E9019905-815A-45B5-95C1-BC8974D9FDEE}</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C75A-46CC-9427-3FC134D89FB6}"/>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c:v>
                </c:pt>
                <c:pt idx="8">
                  <c:v>63.2</c:v>
                </c:pt>
                <c:pt idx="16">
                  <c:v>65.3</c:v>
                </c:pt>
                <c:pt idx="24">
                  <c:v>66.900000000000006</c:v>
                </c:pt>
                <c:pt idx="32">
                  <c:v>68.099999999999994</c:v>
                </c:pt>
              </c:numCache>
            </c:numRef>
          </c:xVal>
          <c:yVal>
            <c:numRef>
              <c:f>公会計指標分析・財政指標組合せ分析表!$BP$55:$DC$55</c:f>
              <c:numCache>
                <c:formatCode>#,##0.0;"▲ "#,##0.0</c:formatCode>
                <c:ptCount val="40"/>
                <c:pt idx="0">
                  <c:v>37.299999999999997</c:v>
                </c:pt>
                <c:pt idx="8">
                  <c:v>25.4</c:v>
                </c:pt>
                <c:pt idx="16">
                  <c:v>17.600000000000001</c:v>
                </c:pt>
                <c:pt idx="24">
                  <c:v>17.2</c:v>
                </c:pt>
                <c:pt idx="32">
                  <c:v>16.100000000000001</c:v>
                </c:pt>
              </c:numCache>
            </c:numRef>
          </c:yVal>
          <c:smooth val="0"/>
          <c:extLst>
            <c:ext xmlns:c16="http://schemas.microsoft.com/office/drawing/2014/chart" uri="{C3380CC4-5D6E-409C-BE32-E72D297353CC}">
              <c16:uniqueId val="{00000013-C75A-46CC-9427-3FC134D89FB6}"/>
            </c:ext>
          </c:extLst>
        </c:ser>
        <c:dLbls>
          <c:showLegendKey val="0"/>
          <c:showVal val="1"/>
          <c:showCatName val="0"/>
          <c:showSerName val="0"/>
          <c:showPercent val="0"/>
          <c:showBubbleSize val="0"/>
        </c:dLbls>
        <c:axId val="46179840"/>
        <c:axId val="46181760"/>
      </c:scatterChart>
      <c:valAx>
        <c:axId val="46179840"/>
        <c:scaling>
          <c:orientation val="maxMin"/>
          <c:max val="70"/>
          <c:min val="4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{CB7BBC36-483B-48A7-AB5F-2B4F3D9574AD}</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790D-4853-8947-45510378F646}"/>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{C0BBD64C-0621-4CA1-B6A4-220CA3C58885}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790D-4853-8947-45510378F646}"/>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{62B9CC70-E5B0-47F5-B685-F63BADF605C0}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790D-4853-8947-45510378F646}"/>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{A21E113C-1369-4098-8059-A76C348ED61E}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790D-4853-8947-45510378F646}"/>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{1151A3B1-514C-49BA-AF9C-1D4701453730}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790D-4853-8947-45510378F646}"/>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{BC641153-A020-400A-841F-3336CEAE41AB}</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790D-4853-8947-45510378F646}"/>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{E8809D61-A1FF-4F19-B497-1FC198FC27B3}</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790D-4853-8947-45510378F646}"/>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{2CA5D2EF-4146-4B61-AED3-C9C86B381E33}</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790D-4853-8947-45510378F646}"/>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{34993B1F-889B-4DEF-ABA6-81D21A54E306}</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790D-4853-8947-45510378F646}"/>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9</c:v>
                </c:pt>
                <c:pt idx="8">
                  <c:v>10.8</c:v>
                </c:pt>
                <c:pt idx="16">
                  <c:v>11.8</c:v>
                </c:pt>
                <c:pt idx="24">
                  <c:v>11.9</c:v>
                </c:pt>
                <c:pt idx="32">
                  <c:v>11.3</c:v>
                </c:pt>
              </c:numCache>
            </c:numRef>
          </c:xVal>
          <c:yVal>
            <c:numRef>
              <c:f>公会計指標分析・財政指標組合せ分析表!$BP$73:$DC$73</c:f>
              <c:numCache>
                <c:formatCode>#,##0.0;"▲ "#,##0.0</c:formatCode>
                <c:ptCount val="40"/>
                <c:pt idx="0">
                  <c:v>104</c:v>
                </c:pt>
                <c:pt idx="8">
                  <c:v>93.2</c:v>
                </c:pt>
                <c:pt idx="16">
                  <c:v>100.5</c:v>
                </c:pt>
                <c:pt idx="24">
                  <c:v>80.900000000000006</c:v>
                </c:pt>
                <c:pt idx="32">
                  <c:v>80.599999999999994</c:v>
                </c:pt>
              </c:numCache>
            </c:numRef>
          </c:yVal>
          <c:smooth val="0"/>
          <c:extLst>
            <c:ext xmlns:c16="http://schemas.microsoft.com/office/drawing/2014/chart" uri="{C3380CC4-5D6E-409C-BE32-E72D297353CC}">
              <c16:uniqueId val="{00000009-790D-4853-8947-45510378F646}"/>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{52A573B5-A6E3-47DE-947C-D956283BB2E2}</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790D-4853-8947-45510378F646}"/>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{AD22C032-8072-4574-BEA3-2D94CC902AEC}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790D-4853-8947-45510378F646}"/>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{531C1A89-2BD6-4D36-82EE-BE74A9F5B65F}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790D-4853-8947-45510378F646}"/>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{C0DAA98E-D850-44CB-86CB-F3AFCB7D6480}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790D-4853-8947-45510378F646}"/>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{5274BC05-DCE9-4B51-8876-820A1ED7F066}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790D-4853-8947-45510378F646}"/>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{B85C7B61-F96C-4BC4-875B-830D10F34EB9}</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790D-4853-8947-45510378F646}"/>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{D4A0FB9A-FA7C-496E-8BEE-86E3B27FABD6}</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790D-4853-8947-45510378F646}"/>
                </c:ext>
              </c:extLst>
            </c:dLbl>
            <c:dLbl>
              <c:idx val="24"/>
              <c:layout>
                <c:manualLayout>
                  <c:x val="0"/>
                  <c:y val="1.5624454160436287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{0B748EFC-2C5C-4ABF-A014-671ECC59BD27}</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790D-4853-8947-45510378F646}"/>
                </c:ext>
              </c:extLst>
            </c:dLbl>
            <c:dLbl>
              <c:idx val="32"/>
              <c:layout>
                <c:manualLayout>
                  <c:x val="0"/>
                  <c:y val="-1.5624454160436247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{8218653B-7D86-422F-B694-22785D6182F2}</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790D-4853-8947-45510378F646}"/>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8.6</c:v>
                </c:pt>
                <c:pt idx="8">
                  <c:v>8.3000000000000007</c:v>
                </c:pt>
                <c:pt idx="16">
                  <c:v>8.4</c:v>
                </c:pt>
                <c:pt idx="24">
                  <c:v>8.6</c:v>
                </c:pt>
                <c:pt idx="32">
                  <c:v>8.6999999999999993</c:v>
                </c:pt>
              </c:numCache>
            </c:numRef>
          </c:xVal>
          <c:yVal>
            <c:numRef>
              <c:f>公会計指標分析・財政指標組合せ分析表!$BP$77:$DC$77</c:f>
              <c:numCache>
                <c:formatCode>#,##0.0;"▲ "#,##0.0</c:formatCode>
                <c:ptCount val="40"/>
                <c:pt idx="0">
                  <c:v>37.299999999999997</c:v>
                </c:pt>
                <c:pt idx="8">
                  <c:v>25.4</c:v>
                </c:pt>
                <c:pt idx="16">
                  <c:v>17.600000000000001</c:v>
                </c:pt>
                <c:pt idx="24">
                  <c:v>17.2</c:v>
                </c:pt>
                <c:pt idx="32">
                  <c:v>16.100000000000001</c:v>
                </c:pt>
              </c:numCache>
            </c:numRef>
          </c:yVal>
          <c:smooth val="0"/>
          <c:extLst>
            <c:ext xmlns:c16="http://schemas.microsoft.com/office/drawing/2014/chart" uri="{C3380CC4-5D6E-409C-BE32-E72D297353CC}">
              <c16:uniqueId val="{00000013-790D-4853-8947-45510378F646}"/>
            </c:ext>
          </c:extLst>
        </c:ser>
        <c:dLbls>
          <c:showLegendKey val="0"/>
          <c:showVal val="1"/>
          <c:showCatName val="0"/>
          <c:showSerName val="0"/>
          <c:showPercent val="0"/>
          <c:showBubbleSize val="0"/>
        </c:dLbls>
        <c:axId val="84219776"/>
        <c:axId val="84234240"/>
      </c:scatterChart>
      <c:valAx>
        <c:axId val="84219776"/>
        <c:scaling>
          <c:orientation val="maxMin"/>
          <c:max val="13"/>
          <c:min val="7"/>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新潟県見附市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38,061
37,799
77.91
20,222,383
19,670,001
464,080
10,400,857
18,870,025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11.3
80.6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[0.52]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財政力指数は前年より０．０１ポイント減少して０．５２ポイントとなりました。</a:t>
          </a:r>
        </a:p>
        <a:p>
          <a:r>
            <a:rPr kumimoji="1" lang="ja-JP" altLang="en-US" sz="1300">
              <a:latin typeface="ＭＳ Ｐゴシック" panose="020B0600070205080204" pitchFamily="50" charset="-128"/>
              <a:ea typeface="ＭＳ Ｐゴシック" panose="020B0600070205080204" pitchFamily="50" charset="-128"/>
            </a:rPr>
            <a:t>　新潟県中部産業団地が完売し、進出企業の法人市民税や固定資産税の収入が見込める状況です。特に減免をおこなっていた進出企業の固定資産税が、減免期間の終了に伴い増加する見込みです。</a:t>
          </a:r>
        </a:p>
        <a:p>
          <a:r>
            <a:rPr kumimoji="1" lang="ja-JP" altLang="en-US" sz="1300">
              <a:latin typeface="ＭＳ Ｐゴシック" panose="020B0600070205080204" pitchFamily="50" charset="-128"/>
              <a:ea typeface="ＭＳ Ｐゴシック" panose="020B0600070205080204" pitchFamily="50" charset="-128"/>
            </a:rPr>
            <a:t>　安定的な財政運営ができるように、市税を中心とした自主財源の確保に一層努めていきます。</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139700</xdr:rowOff>
    </xdr:from>
    <xdr:to>
      <xdr:col>23</xdr:col>
      <xdr:colOff>133350</xdr:colOff>
      <xdr:row>44</xdr:row>
      <xdr:rowOff>24342</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140450"/>
          <a:ext cx="0" cy="142769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43</xdr:row>
      <xdr:rowOff>167869</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5402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24342</xdr:rowOff>
    </xdr:from>
    <xdr:to>
      <xdr:col>24</xdr:col>
      <xdr:colOff>12700</xdr:colOff>
      <xdr:row>44</xdr:row>
      <xdr:rowOff>24342</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568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54627</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588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139700</xdr:rowOff>
    </xdr:from>
    <xdr:to>
      <xdr:col>24</xdr:col>
      <xdr:colOff>12700</xdr:colOff>
      <xdr:row>35</xdr:row>
      <xdr:rowOff>139700</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140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41</xdr:row>
      <xdr:rowOff>96308</xdr:rowOff>
    </xdr:from>
    <xdr:to>
      <xdr:col>23</xdr:col>
      <xdr:colOff>133350</xdr:colOff>
      <xdr:row>41</xdr:row>
      <xdr:rowOff>116417</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114800" y="7125758"/>
          <a:ext cx="8382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41927</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68999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25400</xdr:rowOff>
    </xdr:from>
    <xdr:to>
      <xdr:col>23</xdr:col>
      <xdr:colOff>184150</xdr:colOff>
      <xdr:row>41</xdr:row>
      <xdr:rowOff>127000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41</xdr:row>
      <xdr:rowOff>56092</xdr:rowOff>
    </xdr:from>
    <xdr:to>
      <xdr:col>19</xdr:col>
      <xdr:colOff>133350</xdr:colOff>
      <xdr:row>41</xdr:row>
      <xdr:rowOff>96308</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7085542"/>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25400</xdr:rowOff>
    </xdr:from>
    <xdr:to>
      <xdr:col>19</xdr:col>
      <xdr:colOff>184150</xdr:colOff>
      <xdr:row>41</xdr:row>
      <xdr:rowOff>127000</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137177</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68237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41</xdr:row>
      <xdr:rowOff>15875</xdr:rowOff>
    </xdr:from>
    <xdr:to>
      <xdr:col>15</xdr:col>
      <xdr:colOff>82550</xdr:colOff>
      <xdr:row>41</xdr:row>
      <xdr:rowOff>56092</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7045325"/>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5292</xdr:rowOff>
    </xdr:from>
    <xdr:to>
      <xdr:col>15</xdr:col>
      <xdr:colOff>133350</xdr:colOff>
      <xdr:row>41</xdr:row>
      <xdr:rowOff>106892</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034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91669</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71211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40</xdr:row>
      <xdr:rowOff>147108</xdr:rowOff>
    </xdr:from>
    <xdr:to>
      <xdr:col>11</xdr:col>
      <xdr:colOff>31750</xdr:colOff>
      <xdr:row>41</xdr:row>
      <xdr:rowOff>15875</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7005108"/>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40</xdr:row>
      <xdr:rowOff>156633</xdr:rowOff>
    </xdr:from>
    <xdr:to>
      <xdr:col>11</xdr:col>
      <xdr:colOff>82550</xdr:colOff>
      <xdr:row>41</xdr:row>
      <xdr:rowOff>86783</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0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71560</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7101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136525</xdr:rowOff>
    </xdr:from>
    <xdr:to>
      <xdr:col>7</xdr:col>
      <xdr:colOff>31750</xdr:colOff>
      <xdr:row>41</xdr:row>
      <xdr:rowOff>66675</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699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51452</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7080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65617</xdr:rowOff>
    </xdr:from>
    <xdr:to>
      <xdr:col>23</xdr:col>
      <xdr:colOff>184150</xdr:colOff>
      <xdr:row>41</xdr:row>
      <xdr:rowOff>167217</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7095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41</xdr:row>
      <xdr:rowOff>37694</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7067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41</xdr:row>
      <xdr:rowOff>45508</xdr:rowOff>
    </xdr:from>
    <xdr:to>
      <xdr:col>19</xdr:col>
      <xdr:colOff>184150</xdr:colOff>
      <xdr:row>41</xdr:row>
      <xdr:rowOff>147108</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7074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131885</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71613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41</xdr:row>
      <xdr:rowOff>5292</xdr:rowOff>
    </xdr:from>
    <xdr:to>
      <xdr:col>15</xdr:col>
      <xdr:colOff>133350</xdr:colOff>
      <xdr:row>41</xdr:row>
      <xdr:rowOff>106892</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7034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117069</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68036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40</xdr:row>
      <xdr:rowOff>136525</xdr:rowOff>
    </xdr:from>
    <xdr:to>
      <xdr:col>11</xdr:col>
      <xdr:colOff>82550</xdr:colOff>
      <xdr:row>41</xdr:row>
      <xdr:rowOff>66675</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6994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76852</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6763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96308</xdr:rowOff>
    </xdr:from>
    <xdr:to>
      <xdr:col>7</xdr:col>
      <xdr:colOff>31750</xdr:colOff>
      <xdr:row>41</xdr:row>
      <xdr:rowOff>26458</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6954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36635</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6723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年度の経常収支比率は９５．３％となりました。</a:t>
          </a:r>
        </a:p>
        <a:p>
          <a:r>
            <a:rPr kumimoji="1" lang="ja-JP" altLang="en-US" sz="1300">
              <a:latin typeface="ＭＳ Ｐゴシック" panose="020B0600070205080204" pitchFamily="50" charset="-128"/>
              <a:ea typeface="ＭＳ Ｐゴシック" panose="020B0600070205080204" pitchFamily="50" charset="-128"/>
            </a:rPr>
            <a:t>　普通交付税や地方消費税交付金の増加などがあるものの、特別会計や公営企業への繰出金の増加や、物価高騰に伴う物件費の増加等の影響により前年比＋０．４％の増となりました。</a:t>
          </a:r>
        </a:p>
        <a:p>
          <a:r>
            <a:rPr kumimoji="1" lang="ja-JP" altLang="en-US" sz="1300">
              <a:latin typeface="ＭＳ Ｐゴシック" panose="020B0600070205080204" pitchFamily="50" charset="-128"/>
              <a:ea typeface="ＭＳ Ｐゴシック" panose="020B0600070205080204" pitchFamily="50" charset="-128"/>
            </a:rPr>
            <a:t>　今後は、事業の見直しなどに取り組み、効率的な行政運営に努め経常収支比率の増加を抑制します。</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id="{00000000-0008-0000-0300-00007E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148590</xdr:rowOff>
    </xdr:from>
    <xdr:to>
      <xdr:col>23</xdr:col>
      <xdr:colOff>133350</xdr:colOff>
      <xdr:row>67</xdr:row>
      <xdr:rowOff>80010</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flipV="1">
          <a:off x="4953000" y="10264140"/>
          <a:ext cx="0" cy="130302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52087</xdr:rowOff>
    </xdr:from>
    <xdr:ext cx="762000" cy="259045"/>
    <xdr:sp macro="" textlink="">
      <xdr:nvSpPr>
        <xdr:cNvPr id="128" name="財政構造の弾力性最小値テキスト">
          <a:extLst>
            <a:ext uri="{FF2B5EF4-FFF2-40B4-BE49-F238E27FC236}">
              <a16:creationId xmlns:a16="http://schemas.microsoft.com/office/drawing/2014/main" id="{00000000-0008-0000-0300-000080000000}"/>
            </a:ext>
          </a:extLst>
        </xdr:cNvPr>
        <xdr:cNvSpPr txBox="1"/>
      </xdr:nvSpPr>
      <xdr:spPr>
        <a:xfrm>
          <a:off x="5041900" y="11539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80010</xdr:rowOff>
    </xdr:from>
    <xdr:to>
      <xdr:col>24</xdr:col>
      <xdr:colOff>12700</xdr:colOff>
      <xdr:row>67</xdr:row>
      <xdr:rowOff>80010</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15671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63517</xdr:rowOff>
    </xdr:from>
    <xdr:ext cx="762000" cy="259045"/>
    <xdr:sp macro="" textlink="">
      <xdr:nvSpPr>
        <xdr:cNvPr id="130" name="財政構造の弾力性最大値テキスト">
          <a:extLst>
            <a:ext uri="{FF2B5EF4-FFF2-40B4-BE49-F238E27FC236}">
              <a16:creationId xmlns:a16="http://schemas.microsoft.com/office/drawing/2014/main" id="{00000000-0008-0000-0300-000082000000}"/>
            </a:ext>
          </a:extLst>
        </xdr:cNvPr>
        <xdr:cNvSpPr txBox="1"/>
      </xdr:nvSpPr>
      <xdr:spPr>
        <a:xfrm>
          <a:off x="5041900" y="10007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148590</xdr:rowOff>
    </xdr:from>
    <xdr:to>
      <xdr:col>24</xdr:col>
      <xdr:colOff>12700</xdr:colOff>
      <xdr:row>59</xdr:row>
      <xdr:rowOff>148590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0264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65</xdr:row>
      <xdr:rowOff>44873</xdr:rowOff>
    </xdr:from>
    <xdr:to>
      <xdr:col>23</xdr:col>
      <xdr:colOff>133350</xdr:colOff>
      <xdr:row>65</xdr:row>
      <xdr:rowOff>77046</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114800" y="11189123"/>
          <a:ext cx="838200" cy="32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160460</xdr:rowOff>
    </xdr:from>
    <xdr:ext cx="762000" cy="259045"/>
    <xdr:sp macro="" textlink="">
      <xdr:nvSpPr>
        <xdr:cNvPr id="133" name="財政構造の弾力性平均値テキスト">
          <a:extLst>
            <a:ext uri="{FF2B5EF4-FFF2-40B4-BE49-F238E27FC236}">
              <a16:creationId xmlns:a16="http://schemas.microsoft.com/office/drawing/2014/main" id="{00000000-0008-0000-0300-000085000000}"/>
            </a:ext>
          </a:extLst>
        </xdr:cNvPr>
        <xdr:cNvSpPr txBox="1"/>
      </xdr:nvSpPr>
      <xdr:spPr>
        <a:xfrm>
          <a:off x="5041900" y="107903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143933</xdr:rowOff>
    </xdr:from>
    <xdr:to>
      <xdr:col>23</xdr:col>
      <xdr:colOff>184150</xdr:colOff>
      <xdr:row>64</xdr:row>
      <xdr:rowOff>74083</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902200" y="1094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135890</xdr:rowOff>
    </xdr:from>
    <xdr:to>
      <xdr:col>19</xdr:col>
      <xdr:colOff>133350</xdr:colOff>
      <xdr:row>65</xdr:row>
      <xdr:rowOff>44873</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3225800" y="11108690"/>
          <a:ext cx="8890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103717</xdr:rowOff>
    </xdr:from>
    <xdr:to>
      <xdr:col>19</xdr:col>
      <xdr:colOff>184150</xdr:colOff>
      <xdr:row>64</xdr:row>
      <xdr:rowOff>33867</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064000" y="1090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44044</xdr:rowOff>
    </xdr:from>
    <xdr:ext cx="7366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3733800" y="106739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64</xdr:row>
      <xdr:rowOff>135890</xdr:rowOff>
    </xdr:from>
    <xdr:to>
      <xdr:col>15</xdr:col>
      <xdr:colOff>82550</xdr:colOff>
      <xdr:row>65</xdr:row>
      <xdr:rowOff>20744</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flipV="1">
          <a:off x="2336800" y="11108690"/>
          <a:ext cx="889000" cy="56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162560</xdr:rowOff>
    </xdr:from>
    <xdr:to>
      <xdr:col>15</xdr:col>
      <xdr:colOff>133350</xdr:colOff>
      <xdr:row>63</xdr:row>
      <xdr:rowOff>92710</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3175000" y="1079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102887</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2844800" y="10561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65</xdr:row>
      <xdr:rowOff>20744</xdr:rowOff>
    </xdr:from>
    <xdr:to>
      <xdr:col>11</xdr:col>
      <xdr:colOff>31750</xdr:colOff>
      <xdr:row>66</xdr:row>
      <xdr:rowOff>82550</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flipV="1">
          <a:off x="1447800" y="11164994"/>
          <a:ext cx="889000" cy="2332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44450</xdr:rowOff>
    </xdr:from>
    <xdr:to>
      <xdr:col>11</xdr:col>
      <xdr:colOff>82550</xdr:colOff>
      <xdr:row>61</xdr:row>
      <xdr:rowOff>146050</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2286000" y="1050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156227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955800" y="1027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47413</xdr:rowOff>
    </xdr:from>
    <xdr:to>
      <xdr:col>7</xdr:col>
      <xdr:colOff>31750</xdr:colOff>
      <xdr:row>63</xdr:row>
      <xdr:rowOff>149013</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1397000" y="10848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159190</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066800" y="10617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26246</xdr:rowOff>
    </xdr:from>
    <xdr:to>
      <xdr:col>23</xdr:col>
      <xdr:colOff>184150</xdr:colOff>
      <xdr:row>65</xdr:row>
      <xdr:rowOff>127846</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902200" y="11170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169773</xdr:rowOff>
    </xdr:from>
    <xdr:ext cx="762000" cy="259045"/>
    <xdr:sp macro="" textlink="">
      <xdr:nvSpPr>
        <xdr:cNvPr id="152" name="財政構造の弾力性該当値テキスト">
          <a:extLst>
            <a:ext uri="{FF2B5EF4-FFF2-40B4-BE49-F238E27FC236}">
              <a16:creationId xmlns:a16="http://schemas.microsoft.com/office/drawing/2014/main" id="{00000000-0008-0000-0300-000098000000}"/>
            </a:ext>
          </a:extLst>
        </xdr:cNvPr>
        <xdr:cNvSpPr txBox="1"/>
      </xdr:nvSpPr>
      <xdr:spPr>
        <a:xfrm>
          <a:off x="5041900" y="11142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165523</xdr:rowOff>
    </xdr:from>
    <xdr:to>
      <xdr:col>19</xdr:col>
      <xdr:colOff>184150</xdr:colOff>
      <xdr:row>65</xdr:row>
      <xdr:rowOff>95673</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064000" y="11138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80450</xdr:rowOff>
    </xdr:from>
    <xdr:ext cx="7366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3733800" y="112247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64</xdr:row>
      <xdr:rowOff>85090</xdr:rowOff>
    </xdr:from>
    <xdr:to>
      <xdr:col>15</xdr:col>
      <xdr:colOff>133350</xdr:colOff>
      <xdr:row>65</xdr:row>
      <xdr:rowOff>15240</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3175000" y="11057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65</xdr:row>
      <xdr:rowOff>17</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2844800" y="11144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64</xdr:row>
      <xdr:rowOff>141394</xdr:rowOff>
    </xdr:from>
    <xdr:to>
      <xdr:col>11</xdr:col>
      <xdr:colOff>82550</xdr:colOff>
      <xdr:row>65</xdr:row>
      <xdr:rowOff>71544</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2286000" y="11114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65</xdr:row>
      <xdr:rowOff>56321</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955800" y="112005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66</xdr:row>
      <xdr:rowOff>31750</xdr:rowOff>
    </xdr:from>
    <xdr:to>
      <xdr:col>7</xdr:col>
      <xdr:colOff>31750</xdr:colOff>
      <xdr:row>66</xdr:row>
      <xdr:rowOff>133350</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1397000" y="1134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66</xdr:row>
      <xdr:rowOff>118127</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066800" y="11433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[173,541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217,573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人口</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人当たりの人件費・物件費等は、類似団体内平均値より低い水準となっています。</a:t>
          </a:r>
        </a:p>
        <a:p>
          <a:r>
            <a:rPr kumimoji="1" lang="ja-JP" altLang="en-US" sz="1300">
              <a:latin typeface="ＭＳ Ｐゴシック" panose="020B0600070205080204" pitchFamily="50" charset="-128"/>
              <a:ea typeface="ＭＳ Ｐゴシック" panose="020B0600070205080204" pitchFamily="50" charset="-128"/>
            </a:rPr>
            <a:t>　人件費については正職員の人数が少ないため類似団体より低い水準ですが、物件費は、指定管理者制度をはじめとした委託業務の費用が多く、類似団体内平均値に比べて高い水準となっています。</a:t>
          </a:r>
        </a:p>
        <a:p>
          <a:r>
            <a:rPr kumimoji="1" lang="ja-JP" altLang="en-US" sz="1300">
              <a:latin typeface="ＭＳ Ｐゴシック" panose="020B0600070205080204" pitchFamily="50" charset="-128"/>
              <a:ea typeface="ＭＳ Ｐゴシック" panose="020B0600070205080204" pitchFamily="50" charset="-128"/>
            </a:rPr>
            <a:t>　業務内容の精査やデジタル技術の導入等による業務効率化により、人件費の更なる抑制に努め、委託業務についても削減効果などを明確化した上で行うなど、物件費の圧縮を図ります。</a:t>
          </a:r>
        </a:p>
        <a:p>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00000000-0008-0000-0300-0000BB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80842</xdr:rowOff>
    </xdr:from>
    <xdr:to>
      <xdr:col>23</xdr:col>
      <xdr:colOff>133350</xdr:colOff>
      <xdr:row>88</xdr:row>
      <xdr:rowOff>70957</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flipV="1">
          <a:off x="4953000" y="13968292"/>
          <a:ext cx="0" cy="119026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43034</xdr:rowOff>
    </xdr:from>
    <xdr:ext cx="762000" cy="259045"/>
    <xdr:sp macro="" textlink="">
      <xdr:nvSpPr>
        <xdr:cNvPr id="189" name="人件費・物件費等の状況最小値テキスト">
          <a:extLst>
            <a:ext uri="{FF2B5EF4-FFF2-40B4-BE49-F238E27FC236}">
              <a16:creationId xmlns:a16="http://schemas.microsoft.com/office/drawing/2014/main" id="{00000000-0008-0000-0300-0000BD000000}"/>
            </a:ext>
          </a:extLst>
        </xdr:cNvPr>
        <xdr:cNvSpPr txBox="1"/>
      </xdr:nvSpPr>
      <xdr:spPr>
        <a:xfrm>
          <a:off x="5041900" y="15130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364,703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70957</xdr:rowOff>
    </xdr:from>
    <xdr:to>
      <xdr:col>24</xdr:col>
      <xdr:colOff>12700</xdr:colOff>
      <xdr:row>88</xdr:row>
      <xdr:rowOff>70957</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5158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167219</xdr:rowOff>
    </xdr:from>
    <xdr:ext cx="762000" cy="259045"/>
    <xdr:sp macro="" textlink="">
      <xdr:nvSpPr>
        <xdr:cNvPr id="191" name="人件費・物件費等の状況最大値テキスト">
          <a:extLst>
            <a:ext uri="{FF2B5EF4-FFF2-40B4-BE49-F238E27FC236}">
              <a16:creationId xmlns:a16="http://schemas.microsoft.com/office/drawing/2014/main" id="{00000000-0008-0000-0300-0000BF000000}"/>
            </a:ext>
          </a:extLst>
        </xdr:cNvPr>
        <xdr:cNvSpPr txBox="1"/>
      </xdr:nvSpPr>
      <xdr:spPr>
        <a:xfrm>
          <a:off x="5041900" y="13711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118,067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80842</xdr:rowOff>
    </xdr:from>
    <xdr:to>
      <xdr:col>24</xdr:col>
      <xdr:colOff>12700</xdr:colOff>
      <xdr:row>81</xdr:row>
      <xdr:rowOff>80842</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3968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128327</xdr:rowOff>
    </xdr:from>
    <xdr:to>
      <xdr:col>23</xdr:col>
      <xdr:colOff>133350</xdr:colOff>
      <xdr:row>83</xdr:row>
      <xdr:rowOff>5659</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114800" y="14187227"/>
          <a:ext cx="838200" cy="48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40637</xdr:rowOff>
    </xdr:from>
    <xdr:ext cx="762000" cy="259045"/>
    <xdr:sp macro="" textlink="">
      <xdr:nvSpPr>
        <xdr:cNvPr id="194" name="人件費・物件費等の状況平均値テキスト">
          <a:extLst>
            <a:ext uri="{FF2B5EF4-FFF2-40B4-BE49-F238E27FC236}">
              <a16:creationId xmlns:a16="http://schemas.microsoft.com/office/drawing/2014/main" id="{00000000-0008-0000-0300-0000C2000000}"/>
            </a:ext>
          </a:extLst>
        </xdr:cNvPr>
        <xdr:cNvSpPr txBox="1"/>
      </xdr:nvSpPr>
      <xdr:spPr>
        <a:xfrm>
          <a:off x="5041900" y="142709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197,101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68560</xdr:rowOff>
    </xdr:from>
    <xdr:to>
      <xdr:col>23</xdr:col>
      <xdr:colOff>184150</xdr:colOff>
      <xdr:row>83</xdr:row>
      <xdr:rowOff>170160</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902200" y="14298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128327</xdr:rowOff>
    </xdr:from>
    <xdr:to>
      <xdr:col>19</xdr:col>
      <xdr:colOff>133350</xdr:colOff>
      <xdr:row>82</xdr:row>
      <xdr:rowOff>158432</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flipV="1">
          <a:off x="3225800" y="14187227"/>
          <a:ext cx="889000" cy="30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155859</xdr:rowOff>
    </xdr:from>
    <xdr:to>
      <xdr:col>19</xdr:col>
      <xdr:colOff>184150</xdr:colOff>
      <xdr:row>83</xdr:row>
      <xdr:rowOff>86009</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064000" y="14214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70786</xdr:rowOff>
    </xdr:from>
    <xdr:ext cx="7366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3733800" y="143011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85477</xdr:rowOff>
    </xdr:from>
    <xdr:to>
      <xdr:col>15</xdr:col>
      <xdr:colOff>82550</xdr:colOff>
      <xdr:row>82</xdr:row>
      <xdr:rowOff>158432</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2336800" y="14144377"/>
          <a:ext cx="889000" cy="72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155975</xdr:rowOff>
    </xdr:from>
    <xdr:to>
      <xdr:col>15</xdr:col>
      <xdr:colOff>133350</xdr:colOff>
      <xdr:row>83</xdr:row>
      <xdr:rowOff>86125</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3175000" y="14214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70902</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2844800" y="143012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52763</xdr:rowOff>
    </xdr:from>
    <xdr:to>
      <xdr:col>11</xdr:col>
      <xdr:colOff>31750</xdr:colOff>
      <xdr:row>82</xdr:row>
      <xdr:rowOff>85477</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1447800" y="14111663"/>
          <a:ext cx="889000" cy="32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119283</xdr:rowOff>
    </xdr:from>
    <xdr:to>
      <xdr:col>11</xdr:col>
      <xdr:colOff>82550</xdr:colOff>
      <xdr:row>83</xdr:row>
      <xdr:rowOff>49433</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286000" y="14178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34210</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955800" y="142645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66351</xdr:rowOff>
    </xdr:from>
    <xdr:to>
      <xdr:col>7</xdr:col>
      <xdr:colOff>31750</xdr:colOff>
      <xdr:row>82</xdr:row>
      <xdr:rowOff>167951</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1397000" y="141252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152728</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066800" y="142116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126309</xdr:rowOff>
    </xdr:from>
    <xdr:to>
      <xdr:col>23</xdr:col>
      <xdr:colOff>184150</xdr:colOff>
      <xdr:row>83</xdr:row>
      <xdr:rowOff>56459</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902200" y="141852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142836</xdr:rowOff>
    </xdr:from>
    <xdr:ext cx="762000" cy="259045"/>
    <xdr:sp macro="" textlink="">
      <xdr:nvSpPr>
        <xdr:cNvPr id="213" name="人件費・物件費等の状況該当値テキスト">
          <a:extLst>
            <a:ext uri="{FF2B5EF4-FFF2-40B4-BE49-F238E27FC236}">
              <a16:creationId xmlns:a16="http://schemas.microsoft.com/office/drawing/2014/main" id="{00000000-0008-0000-0300-0000D5000000}"/>
            </a:ext>
          </a:extLst>
        </xdr:cNvPr>
        <xdr:cNvSpPr txBox="1"/>
      </xdr:nvSpPr>
      <xdr:spPr>
        <a:xfrm>
          <a:off x="5041900" y="140302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173,541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77527</xdr:rowOff>
    </xdr:from>
    <xdr:to>
      <xdr:col>19</xdr:col>
      <xdr:colOff>184150</xdr:colOff>
      <xdr:row>83</xdr:row>
      <xdr:rowOff>7677</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064000" y="14136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17854</xdr:rowOff>
    </xdr:from>
    <xdr:ext cx="7366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733800" y="1390530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107632</xdr:rowOff>
    </xdr:from>
    <xdr:to>
      <xdr:col>15</xdr:col>
      <xdr:colOff>133350</xdr:colOff>
      <xdr:row>83</xdr:row>
      <xdr:rowOff>37782</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3175000" y="14166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47959</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844800" y="13935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34677</xdr:rowOff>
    </xdr:from>
    <xdr:to>
      <xdr:col>11</xdr:col>
      <xdr:colOff>82550</xdr:colOff>
      <xdr:row>82</xdr:row>
      <xdr:rowOff>136277</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2286000" y="14093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146454</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955800" y="138624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1963</xdr:rowOff>
    </xdr:from>
    <xdr:to>
      <xdr:col>7</xdr:col>
      <xdr:colOff>31750</xdr:colOff>
      <xdr:row>82</xdr:row>
      <xdr:rowOff>103563</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1397000" y="14060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113740</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066800" y="138297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ラスパイレス指数は全国市平均及び類似団体平均より低い水準となっています。</a:t>
          </a:r>
        </a:p>
        <a:p>
          <a:r>
            <a:rPr kumimoji="1" lang="ja-JP" altLang="en-US" sz="1300">
              <a:latin typeface="ＭＳ Ｐゴシック" panose="020B0600070205080204" pitchFamily="50" charset="-128"/>
              <a:ea typeface="ＭＳ Ｐゴシック" panose="020B0600070205080204" pitchFamily="50" charset="-128"/>
            </a:rPr>
            <a:t>　当市では、早い時期から人事考課制度を取り入れ、その達成状況を業績評価に反映させる取り組みを実施しており、職員給与の適正化に努めています。</a:t>
          </a:r>
        </a:p>
        <a:p>
          <a:r>
            <a:rPr kumimoji="1" lang="ja-JP" altLang="en-US" sz="1300">
              <a:latin typeface="ＭＳ Ｐゴシック" panose="020B0600070205080204" pitchFamily="50" charset="-128"/>
              <a:ea typeface="ＭＳ Ｐゴシック" panose="020B0600070205080204" pitchFamily="50" charset="-128"/>
            </a:rPr>
            <a:t>　今後も、適正な職員評価と職員配置に取り組むことで、給与と業務のバランスが崩れることがないよう努めていきます。</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00000000-0008-0000-0300-0000FB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79829</xdr:rowOff>
    </xdr:from>
    <xdr:to>
      <xdr:col>81</xdr:col>
      <xdr:colOff>44450</xdr:colOff>
      <xdr:row>90</xdr:row>
      <xdr:rowOff>70757</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7018000" y="13967279"/>
          <a:ext cx="0" cy="153397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90</xdr:row>
      <xdr:rowOff>42834</xdr:rowOff>
    </xdr:from>
    <xdr:ext cx="762000" cy="259045"/>
    <xdr:sp macro="" textlink="">
      <xdr:nvSpPr>
        <xdr:cNvPr id="253" name="給与水準   （国との比較）最小値テキスト">
          <a:extLst>
            <a:ext uri="{FF2B5EF4-FFF2-40B4-BE49-F238E27FC236}">
              <a16:creationId xmlns:a16="http://schemas.microsoft.com/office/drawing/2014/main" id="{00000000-0008-0000-0300-0000FD000000}"/>
            </a:ext>
          </a:extLst>
        </xdr:cNvPr>
        <xdr:cNvSpPr txBox="1"/>
      </xdr:nvSpPr>
      <xdr:spPr>
        <a:xfrm>
          <a:off x="17106900" y="15473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70757</xdr:rowOff>
    </xdr:from>
    <xdr:to>
      <xdr:col>81</xdr:col>
      <xdr:colOff>133350</xdr:colOff>
      <xdr:row>90</xdr:row>
      <xdr:rowOff>70757</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55012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166206</xdr:rowOff>
    </xdr:from>
    <xdr:ext cx="762000" cy="259045"/>
    <xdr:sp macro="" textlink="">
      <xdr:nvSpPr>
        <xdr:cNvPr id="255" name="給与水準   （国との比較）最大値テキスト">
          <a:extLst>
            <a:ext uri="{FF2B5EF4-FFF2-40B4-BE49-F238E27FC236}">
              <a16:creationId xmlns:a16="http://schemas.microsoft.com/office/drawing/2014/main" id="{00000000-0008-0000-0300-0000FF000000}"/>
            </a:ext>
          </a:extLst>
        </xdr:cNvPr>
        <xdr:cNvSpPr txBox="1"/>
      </xdr:nvSpPr>
      <xdr:spPr>
        <a:xfrm>
          <a:off x="17106900" y="137107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79829</xdr:rowOff>
    </xdr:from>
    <xdr:to>
      <xdr:col>81</xdr:col>
      <xdr:colOff>133350</xdr:colOff>
      <xdr:row>81</xdr:row>
      <xdr:rowOff>79829</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39672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83</xdr:row>
      <xdr:rowOff>116114</xdr:rowOff>
    </xdr:from>
    <xdr:to>
      <xdr:col>81</xdr:col>
      <xdr:colOff>44450</xdr:colOff>
      <xdr:row>83</xdr:row>
      <xdr:rowOff>167821</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flipV="1">
          <a:off x="16179800" y="14346464"/>
          <a:ext cx="8382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39206</xdr:rowOff>
    </xdr:from>
    <xdr:ext cx="762000" cy="259045"/>
    <xdr:sp macro="" textlink="">
      <xdr:nvSpPr>
        <xdr:cNvPr id="258" name="給与水準   （国との比較）平均値テキスト">
          <a:extLst>
            <a:ext uri="{FF2B5EF4-FFF2-40B4-BE49-F238E27FC236}">
              <a16:creationId xmlns:a16="http://schemas.microsoft.com/office/drawing/2014/main" id="{00000000-0008-0000-0300-000002010000}"/>
            </a:ext>
          </a:extLst>
        </xdr:cNvPr>
        <xdr:cNvSpPr txBox="1"/>
      </xdr:nvSpPr>
      <xdr:spPr>
        <a:xfrm>
          <a:off x="17106900" y="1461245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67129</xdr:rowOff>
    </xdr:from>
    <xdr:to>
      <xdr:col>81</xdr:col>
      <xdr:colOff>95250</xdr:colOff>
      <xdr:row>85</xdr:row>
      <xdr:rowOff>168729</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9672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83</xdr:row>
      <xdr:rowOff>133350</xdr:rowOff>
    </xdr:from>
    <xdr:to>
      <xdr:col>77</xdr:col>
      <xdr:colOff>44450</xdr:colOff>
      <xdr:row>83</xdr:row>
      <xdr:rowOff>167821</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5290800" y="14363700"/>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67129</xdr:rowOff>
    </xdr:from>
    <xdr:to>
      <xdr:col>77</xdr:col>
      <xdr:colOff>95250</xdr:colOff>
      <xdr:row>85</xdr:row>
      <xdr:rowOff>168729</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129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153506</xdr:rowOff>
    </xdr:from>
    <xdr:ext cx="7366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5798800" y="147267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83</xdr:row>
      <xdr:rowOff>133350</xdr:rowOff>
    </xdr:from>
    <xdr:to>
      <xdr:col>72</xdr:col>
      <xdr:colOff>203200</xdr:colOff>
      <xdr:row>83</xdr:row>
      <xdr:rowOff>133350</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a:off x="14401800" y="143637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67129</xdr:rowOff>
    </xdr:from>
    <xdr:to>
      <xdr:col>73</xdr:col>
      <xdr:colOff>44450</xdr:colOff>
      <xdr:row>85</xdr:row>
      <xdr:rowOff>168729</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5240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153506</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909800" y="147267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83</xdr:row>
      <xdr:rowOff>133350</xdr:rowOff>
    </xdr:from>
    <xdr:to>
      <xdr:col>68</xdr:col>
      <xdr:colOff>152400</xdr:colOff>
      <xdr:row>83</xdr:row>
      <xdr:rowOff>150586</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flipV="1">
          <a:off x="13512800" y="14363700"/>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67129</xdr:rowOff>
    </xdr:from>
    <xdr:to>
      <xdr:col>68</xdr:col>
      <xdr:colOff>203200</xdr:colOff>
      <xdr:row>85</xdr:row>
      <xdr:rowOff>168729</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4351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153506</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020800" y="147267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101600</xdr:rowOff>
    </xdr:from>
    <xdr:to>
      <xdr:col>64</xdr:col>
      <xdr:colOff>152400</xdr:colOff>
      <xdr:row>86</xdr:row>
      <xdr:rowOff>31750</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3462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16527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3131800" y="1476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65314</xdr:rowOff>
    </xdr:from>
    <xdr:to>
      <xdr:col>81</xdr:col>
      <xdr:colOff>95250</xdr:colOff>
      <xdr:row>83</xdr:row>
      <xdr:rowOff>166914</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967200" y="14295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82</xdr:row>
      <xdr:rowOff>81841</xdr:rowOff>
    </xdr:from>
    <xdr:ext cx="762000" cy="259045"/>
    <xdr:sp macro="" textlink="">
      <xdr:nvSpPr>
        <xdr:cNvPr id="277" name="給与水準   （国との比較）該当値テキスト">
          <a:extLst>
            <a:ext uri="{FF2B5EF4-FFF2-40B4-BE49-F238E27FC236}">
              <a16:creationId xmlns:a16="http://schemas.microsoft.com/office/drawing/2014/main" id="{00000000-0008-0000-0300-000015010000}"/>
            </a:ext>
          </a:extLst>
        </xdr:cNvPr>
        <xdr:cNvSpPr txBox="1"/>
      </xdr:nvSpPr>
      <xdr:spPr>
        <a:xfrm>
          <a:off x="17106900" y="141407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83</xdr:row>
      <xdr:rowOff>117021</xdr:rowOff>
    </xdr:from>
    <xdr:to>
      <xdr:col>77</xdr:col>
      <xdr:colOff>95250</xdr:colOff>
      <xdr:row>84</xdr:row>
      <xdr:rowOff>47171</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129000" y="14347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82</xdr:row>
      <xdr:rowOff>57348</xdr:rowOff>
    </xdr:from>
    <xdr:ext cx="7366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798800" y="141162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83</xdr:row>
      <xdr:rowOff>82550</xdr:rowOff>
    </xdr:from>
    <xdr:to>
      <xdr:col>73</xdr:col>
      <xdr:colOff>44450</xdr:colOff>
      <xdr:row>84</xdr:row>
      <xdr:rowOff>12700</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5240000" y="1431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22877</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909800" y="1408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83</xdr:row>
      <xdr:rowOff>82550</xdr:rowOff>
    </xdr:from>
    <xdr:to>
      <xdr:col>68</xdr:col>
      <xdr:colOff>203200</xdr:colOff>
      <xdr:row>84</xdr:row>
      <xdr:rowOff>12700</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4351000" y="1431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22877</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020800" y="1408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83</xdr:row>
      <xdr:rowOff>99786</xdr:rowOff>
    </xdr:from>
    <xdr:to>
      <xdr:col>64</xdr:col>
      <xdr:colOff>152400</xdr:colOff>
      <xdr:row>84</xdr:row>
      <xdr:rowOff>29936</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3462000" y="14330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40113</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131800" y="140990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[7.96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人口千人当たりの職員数は、定員適正化計画を基にして職員数の削減を進めており、類似団体平均よりも少ない水準となっています。</a:t>
          </a:r>
        </a:p>
        <a:p>
          <a:r>
            <a:rPr kumimoji="1" lang="ja-JP" altLang="en-US" sz="1300">
              <a:latin typeface="ＭＳ Ｐゴシック" panose="020B0600070205080204" pitchFamily="50" charset="-128"/>
              <a:ea typeface="ＭＳ Ｐゴシック" panose="020B0600070205080204" pitchFamily="50" charset="-128"/>
            </a:rPr>
            <a:t>　今後も少ない職員数を維持しながら、行政サービスの低下を招くことのないように、デジタル技術活用の検討も含め、効果的な組織づくりと効率的な行政運営を進めていきます。</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6" name="定員管理の状況グラフ枠">
          <a:extLst>
            <a:ext uri="{FF2B5EF4-FFF2-40B4-BE49-F238E27FC236}">
              <a16:creationId xmlns:a16="http://schemas.microsoft.com/office/drawing/2014/main" id="{00000000-0008-0000-0300-00003C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42878</xdr:rowOff>
    </xdr:from>
    <xdr:to>
      <xdr:col>81</xdr:col>
      <xdr:colOff>44450</xdr:colOff>
      <xdr:row>66</xdr:row>
      <xdr:rowOff>154940</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flipV="1">
          <a:off x="17018000" y="10158428"/>
          <a:ext cx="0" cy="131221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127017</xdr:rowOff>
    </xdr:from>
    <xdr:ext cx="762000" cy="259045"/>
    <xdr:sp macro="" textlink="">
      <xdr:nvSpPr>
        <xdr:cNvPr id="318" name="定員管理の状況最小値テキスト">
          <a:extLst>
            <a:ext uri="{FF2B5EF4-FFF2-40B4-BE49-F238E27FC236}">
              <a16:creationId xmlns:a16="http://schemas.microsoft.com/office/drawing/2014/main" id="{00000000-0008-0000-0300-00003E010000}"/>
            </a:ext>
          </a:extLst>
        </xdr:cNvPr>
        <xdr:cNvSpPr txBox="1"/>
      </xdr:nvSpPr>
      <xdr:spPr>
        <a:xfrm>
          <a:off x="17106900" y="11442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154940</xdr:rowOff>
    </xdr:from>
    <xdr:to>
      <xdr:col>81</xdr:col>
      <xdr:colOff>133350</xdr:colOff>
      <xdr:row>66</xdr:row>
      <xdr:rowOff>154940</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1470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129255</xdr:rowOff>
    </xdr:from>
    <xdr:ext cx="762000" cy="259045"/>
    <xdr:sp macro="" textlink="">
      <xdr:nvSpPr>
        <xdr:cNvPr id="320" name="定員管理の状況最大値テキスト">
          <a:extLst>
            <a:ext uri="{FF2B5EF4-FFF2-40B4-BE49-F238E27FC236}">
              <a16:creationId xmlns:a16="http://schemas.microsoft.com/office/drawing/2014/main" id="{00000000-0008-0000-0300-000040010000}"/>
            </a:ext>
          </a:extLst>
        </xdr:cNvPr>
        <xdr:cNvSpPr txBox="1"/>
      </xdr:nvSpPr>
      <xdr:spPr>
        <a:xfrm>
          <a:off x="17106900" y="9901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42878</xdr:rowOff>
    </xdr:from>
    <xdr:to>
      <xdr:col>81</xdr:col>
      <xdr:colOff>133350</xdr:colOff>
      <xdr:row>59</xdr:row>
      <xdr:rowOff>42878</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6929100" y="10158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24009</xdr:rowOff>
    </xdr:from>
    <xdr:to>
      <xdr:col>81</xdr:col>
      <xdr:colOff>44450</xdr:colOff>
      <xdr:row>61</xdr:row>
      <xdr:rowOff>44692</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6179800" y="10482459"/>
          <a:ext cx="838200" cy="20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105004</xdr:rowOff>
    </xdr:from>
    <xdr:ext cx="762000" cy="259045"/>
    <xdr:sp macro="" textlink="">
      <xdr:nvSpPr>
        <xdr:cNvPr id="323" name="定員管理の状況平均値テキスト">
          <a:extLst>
            <a:ext uri="{FF2B5EF4-FFF2-40B4-BE49-F238E27FC236}">
              <a16:creationId xmlns:a16="http://schemas.microsoft.com/office/drawing/2014/main" id="{00000000-0008-0000-0300-000043010000}"/>
            </a:ext>
          </a:extLst>
        </xdr:cNvPr>
        <xdr:cNvSpPr txBox="1"/>
      </xdr:nvSpPr>
      <xdr:spPr>
        <a:xfrm>
          <a:off x="17106900" y="1056345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132927</xdr:rowOff>
    </xdr:from>
    <xdr:to>
      <xdr:col>81</xdr:col>
      <xdr:colOff>95250</xdr:colOff>
      <xdr:row>62</xdr:row>
      <xdr:rowOff>63077</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967200" y="10591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10220</xdr:rowOff>
    </xdr:from>
    <xdr:to>
      <xdr:col>77</xdr:col>
      <xdr:colOff>44450</xdr:colOff>
      <xdr:row>61</xdr:row>
      <xdr:rowOff>24009</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5290800" y="10468670"/>
          <a:ext cx="889000" cy="13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114542</xdr:rowOff>
    </xdr:from>
    <xdr:to>
      <xdr:col>77</xdr:col>
      <xdr:colOff>95250</xdr:colOff>
      <xdr:row>62</xdr:row>
      <xdr:rowOff>44692</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6129000" y="10572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29469</xdr:rowOff>
    </xdr:from>
    <xdr:ext cx="7366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5798800" y="106593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9072</xdr:rowOff>
    </xdr:from>
    <xdr:to>
      <xdr:col>72</xdr:col>
      <xdr:colOff>203200</xdr:colOff>
      <xdr:row>61</xdr:row>
      <xdr:rowOff>10220</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4401800" y="10467522"/>
          <a:ext cx="889000" cy="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103051</xdr:rowOff>
    </xdr:from>
    <xdr:to>
      <xdr:col>73</xdr:col>
      <xdr:colOff>44450</xdr:colOff>
      <xdr:row>62</xdr:row>
      <xdr:rowOff>33201</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5240000" y="10561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17978</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909800" y="106478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171329</xdr:rowOff>
    </xdr:from>
    <xdr:to>
      <xdr:col>68</xdr:col>
      <xdr:colOff>152400</xdr:colOff>
      <xdr:row>61</xdr:row>
      <xdr:rowOff>9072</xdr:rowOff>
    </xdr:to>
    <xdr:cxnSp macro="">
      <xdr:nvCxnSpPr>
        <xdr:cNvPr id="331" name="直線コネクタ 330">
          <a:extLst>
            <a:ext uri="{FF2B5EF4-FFF2-40B4-BE49-F238E27FC236}">
              <a16:creationId xmlns:a16="http://schemas.microsoft.com/office/drawing/2014/main" id="{00000000-0008-0000-0300-00004B010000}"/>
            </a:ext>
          </a:extLst>
        </xdr:cNvPr>
        <xdr:cNvCxnSpPr/>
      </xdr:nvCxnSpPr>
      <xdr:spPr>
        <a:xfrm>
          <a:off x="13512800" y="10458329"/>
          <a:ext cx="889000" cy="9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96157</xdr:rowOff>
    </xdr:from>
    <xdr:to>
      <xdr:col>68</xdr:col>
      <xdr:colOff>203200</xdr:colOff>
      <xdr:row>62</xdr:row>
      <xdr:rowOff>26307</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4351000" y="10554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11084</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020800" y="106409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58238</xdr:rowOff>
    </xdr:from>
    <xdr:to>
      <xdr:col>64</xdr:col>
      <xdr:colOff>152400</xdr:colOff>
      <xdr:row>61</xdr:row>
      <xdr:rowOff>159838</xdr:rowOff>
    </xdr:to>
    <xdr:sp macro="" textlink="">
      <xdr:nvSpPr>
        <xdr:cNvPr id="334" name="フローチャート: 判断 333">
          <a:extLst>
            <a:ext uri="{FF2B5EF4-FFF2-40B4-BE49-F238E27FC236}">
              <a16:creationId xmlns:a16="http://schemas.microsoft.com/office/drawing/2014/main" id="{00000000-0008-0000-0300-00004E010000}"/>
            </a:ext>
          </a:extLst>
        </xdr:cNvPr>
        <xdr:cNvSpPr/>
      </xdr:nvSpPr>
      <xdr:spPr>
        <a:xfrm>
          <a:off x="13462000" y="10516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144615</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131800" y="10603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165342</xdr:rowOff>
    </xdr:from>
    <xdr:to>
      <xdr:col>81</xdr:col>
      <xdr:colOff>95250</xdr:colOff>
      <xdr:row>61</xdr:row>
      <xdr:rowOff>95492</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967200" y="10452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60</xdr:row>
      <xdr:rowOff>10419</xdr:rowOff>
    </xdr:from>
    <xdr:ext cx="762000" cy="259045"/>
    <xdr:sp macro="" textlink="">
      <xdr:nvSpPr>
        <xdr:cNvPr id="342" name="定員管理の状況該当値テキスト">
          <a:extLst>
            <a:ext uri="{FF2B5EF4-FFF2-40B4-BE49-F238E27FC236}">
              <a16:creationId xmlns:a16="http://schemas.microsoft.com/office/drawing/2014/main" id="{00000000-0008-0000-0300-000056010000}"/>
            </a:ext>
          </a:extLst>
        </xdr:cNvPr>
        <xdr:cNvSpPr txBox="1"/>
      </xdr:nvSpPr>
      <xdr:spPr>
        <a:xfrm>
          <a:off x="17106900" y="102974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144659</xdr:rowOff>
    </xdr:from>
    <xdr:to>
      <xdr:col>77</xdr:col>
      <xdr:colOff>95250</xdr:colOff>
      <xdr:row>61</xdr:row>
      <xdr:rowOff>74809</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6129000" y="104316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84986</xdr:rowOff>
    </xdr:from>
    <xdr:ext cx="7366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798800" y="102005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130870</xdr:rowOff>
    </xdr:from>
    <xdr:to>
      <xdr:col>73</xdr:col>
      <xdr:colOff>44450</xdr:colOff>
      <xdr:row>61</xdr:row>
      <xdr:rowOff>61020</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5240000" y="10417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71197</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909800" y="10186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129722</xdr:rowOff>
    </xdr:from>
    <xdr:to>
      <xdr:col>68</xdr:col>
      <xdr:colOff>203200</xdr:colOff>
      <xdr:row>61</xdr:row>
      <xdr:rowOff>59872</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4351000" y="10416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70049</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4020800" y="101855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120529</xdr:rowOff>
    </xdr:from>
    <xdr:to>
      <xdr:col>64</xdr:col>
      <xdr:colOff>152400</xdr:colOff>
      <xdr:row>61</xdr:row>
      <xdr:rowOff>50679</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3462000" y="10407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60856</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131800" y="10176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3" name="テキスト ボックス 352">
          <a:extLst>
            <a:ext uri="{FF2B5EF4-FFF2-40B4-BE49-F238E27FC236}">
              <a16:creationId xmlns:a16="http://schemas.microsoft.com/office/drawing/2014/main" id="{00000000-0008-0000-0300-000061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実質公債費比率は、過去の大型建設事業で発行した市債の償還が始まることにより増加し、類似団体の平均を２．６ポイント超えました。</a:t>
          </a:r>
        </a:p>
        <a:p>
          <a:r>
            <a:rPr kumimoji="1" lang="ja-JP" altLang="en-US" sz="1300">
              <a:latin typeface="ＭＳ Ｐゴシック" panose="020B0600070205080204" pitchFamily="50" charset="-128"/>
              <a:ea typeface="ＭＳ Ｐゴシック" panose="020B0600070205080204" pitchFamily="50" charset="-128"/>
            </a:rPr>
            <a:t>　今後も公債費の大きな減少は見込めないため、公営ガス事業売却益を積立てた減債基金等を活用して、市債の償還に対応していくとともに、新たな市債を発行する大型建設事業等については、より一層慎重に行っていきます。</a:t>
          </a:r>
        </a:p>
      </xdr:txBody>
    </xdr:sp>
    <xdr:clientData/>
  </xdr:twoCellAnchor>
  <xdr:oneCellAnchor>
    <xdr:from>
      <xdr:col>61</xdr:col>
      <xdr:colOff>6350</xdr:colOff>
      <xdr:row>32</xdr:row>
      <xdr:rowOff>101600</xdr:rowOff>
    </xdr:from>
    <xdr:ext cx="298543" cy="225703"/>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32</xdr:row>
      <xdr:rowOff>149877</xdr:rowOff>
    </xdr:from>
    <xdr:ext cx="762000" cy="259045"/>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206500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47</xdr:row>
      <xdr:rowOff>133350</xdr:rowOff>
    </xdr:to>
    <xdr:sp macro="" textlink="">
      <xdr:nvSpPr>
        <xdr:cNvPr id="379" name="公債費負担の状況グラフ枠">
          <a:extLst>
            <a:ext uri="{FF2B5EF4-FFF2-40B4-BE49-F238E27FC236}">
              <a16:creationId xmlns:a16="http://schemas.microsoft.com/office/drawing/2014/main" id="{00000000-0008-0000-0300-00007B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59267</xdr:rowOff>
    </xdr:from>
    <xdr:to>
      <xdr:col>81</xdr:col>
      <xdr:colOff>44450</xdr:colOff>
      <xdr:row>45</xdr:row>
      <xdr:rowOff>74083</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flipV="1">
          <a:off x="17018000" y="6060017"/>
          <a:ext cx="0" cy="172931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46160</xdr:rowOff>
    </xdr:from>
    <xdr:ext cx="762000" cy="259045"/>
    <xdr:sp macro="" textlink="">
      <xdr:nvSpPr>
        <xdr:cNvPr id="381" name="公債費負担の状況最小値テキスト">
          <a:extLst>
            <a:ext uri="{FF2B5EF4-FFF2-40B4-BE49-F238E27FC236}">
              <a16:creationId xmlns:a16="http://schemas.microsoft.com/office/drawing/2014/main" id="{00000000-0008-0000-0300-00007D010000}"/>
            </a:ext>
          </a:extLst>
        </xdr:cNvPr>
        <xdr:cNvSpPr txBox="1"/>
      </xdr:nvSpPr>
      <xdr:spPr>
        <a:xfrm>
          <a:off x="17106900" y="7761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74083</xdr:rowOff>
    </xdr:from>
    <xdr:to>
      <xdr:col>81</xdr:col>
      <xdr:colOff>133350</xdr:colOff>
      <xdr:row>45</xdr:row>
      <xdr:rowOff>74083</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6929100" y="7789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33</xdr:row>
      <xdr:rowOff>145644</xdr:rowOff>
    </xdr:from>
    <xdr:ext cx="762000" cy="259045"/>
    <xdr:sp macro="" textlink="">
      <xdr:nvSpPr>
        <xdr:cNvPr id="383" name="公債費負担の状況最大値テキスト">
          <a:extLst>
            <a:ext uri="{FF2B5EF4-FFF2-40B4-BE49-F238E27FC236}">
              <a16:creationId xmlns:a16="http://schemas.microsoft.com/office/drawing/2014/main" id="{00000000-0008-0000-0300-00007F010000}"/>
            </a:ext>
          </a:extLst>
        </xdr:cNvPr>
        <xdr:cNvSpPr txBox="1"/>
      </xdr:nvSpPr>
      <xdr:spPr>
        <a:xfrm>
          <a:off x="17106900" y="58034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59267</xdr:rowOff>
    </xdr:from>
    <xdr:to>
      <xdr:col>81</xdr:col>
      <xdr:colOff>133350</xdr:colOff>
      <xdr:row>35</xdr:row>
      <xdr:rowOff>59267</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60600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92428</xdr:rowOff>
    </xdr:from>
    <xdr:to>
      <xdr:col>81</xdr:col>
      <xdr:colOff>44450</xdr:colOff>
      <xdr:row>43</xdr:row>
      <xdr:rowOff>1411</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flipV="1">
          <a:off x="16179800" y="7293328"/>
          <a:ext cx="8382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52510</xdr:rowOff>
    </xdr:from>
    <xdr:ext cx="762000" cy="259045"/>
    <xdr:sp macro="" textlink="">
      <xdr:nvSpPr>
        <xdr:cNvPr id="386" name="公債費負担の状況平均値テキスト">
          <a:extLst>
            <a:ext uri="{FF2B5EF4-FFF2-40B4-BE49-F238E27FC236}">
              <a16:creationId xmlns:a16="http://schemas.microsoft.com/office/drawing/2014/main" id="{00000000-0008-0000-0300-000082010000}"/>
            </a:ext>
          </a:extLst>
        </xdr:cNvPr>
        <xdr:cNvSpPr txBox="1"/>
      </xdr:nvSpPr>
      <xdr:spPr>
        <a:xfrm>
          <a:off x="17106900" y="67390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35983</xdr:rowOff>
    </xdr:from>
    <xdr:to>
      <xdr:col>81</xdr:col>
      <xdr:colOff>95250</xdr:colOff>
      <xdr:row>40</xdr:row>
      <xdr:rowOff>137583</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6967200" y="6893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42</xdr:row>
      <xdr:rowOff>159455</xdr:rowOff>
    </xdr:from>
    <xdr:to>
      <xdr:col>77</xdr:col>
      <xdr:colOff>44450</xdr:colOff>
      <xdr:row>43</xdr:row>
      <xdr:rowOff>1411</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a:off x="15290800" y="7360355"/>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22578</xdr:rowOff>
    </xdr:from>
    <xdr:to>
      <xdr:col>77</xdr:col>
      <xdr:colOff>95250</xdr:colOff>
      <xdr:row>40</xdr:row>
      <xdr:rowOff>124178</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129000" y="688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134355</xdr:rowOff>
    </xdr:from>
    <xdr:ext cx="7366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798800" y="66494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42</xdr:row>
      <xdr:rowOff>25400</xdr:rowOff>
    </xdr:from>
    <xdr:to>
      <xdr:col>72</xdr:col>
      <xdr:colOff>203200</xdr:colOff>
      <xdr:row>42</xdr:row>
      <xdr:rowOff>159455</xdr:rowOff>
    </xdr:to>
    <xdr:cxnSp macro="">
      <xdr:nvCxnSpPr>
        <xdr:cNvPr id="391" name="直線コネクタ 390">
          <a:extLst>
            <a:ext uri="{FF2B5EF4-FFF2-40B4-BE49-F238E27FC236}">
              <a16:creationId xmlns:a16="http://schemas.microsoft.com/office/drawing/2014/main" id="{00000000-0008-0000-0300-000087010000}"/>
            </a:ext>
          </a:extLst>
        </xdr:cNvPr>
        <xdr:cNvCxnSpPr/>
      </xdr:nvCxnSpPr>
      <xdr:spPr>
        <a:xfrm>
          <a:off x="14401800" y="7226300"/>
          <a:ext cx="889000" cy="134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167217</xdr:rowOff>
    </xdr:from>
    <xdr:to>
      <xdr:col>73</xdr:col>
      <xdr:colOff>44450</xdr:colOff>
      <xdr:row>40</xdr:row>
      <xdr:rowOff>97367</xdr:rowOff>
    </xdr:to>
    <xdr:sp macro="" textlink="">
      <xdr:nvSpPr>
        <xdr:cNvPr id="392" name="フローチャート: 判断 391">
          <a:extLst>
            <a:ext uri="{FF2B5EF4-FFF2-40B4-BE49-F238E27FC236}">
              <a16:creationId xmlns:a16="http://schemas.microsoft.com/office/drawing/2014/main" id="{00000000-0008-0000-0300-000088010000}"/>
            </a:ext>
          </a:extLst>
        </xdr:cNvPr>
        <xdr:cNvSpPr/>
      </xdr:nvSpPr>
      <xdr:spPr>
        <a:xfrm>
          <a:off x="15240000" y="6853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107544</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909800" y="66226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127000</xdr:rowOff>
    </xdr:from>
    <xdr:to>
      <xdr:col>68</xdr:col>
      <xdr:colOff>152400</xdr:colOff>
      <xdr:row>42</xdr:row>
      <xdr:rowOff>25400</xdr:rowOff>
    </xdr:to>
    <xdr:cxnSp macro="">
      <xdr:nvCxnSpPr>
        <xdr:cNvPr id="394" name="直線コネクタ 393">
          <a:extLst>
            <a:ext uri="{FF2B5EF4-FFF2-40B4-BE49-F238E27FC236}">
              <a16:creationId xmlns:a16="http://schemas.microsoft.com/office/drawing/2014/main" id="{00000000-0008-0000-0300-00008A010000}"/>
            </a:ext>
          </a:extLst>
        </xdr:cNvPr>
        <xdr:cNvCxnSpPr/>
      </xdr:nvCxnSpPr>
      <xdr:spPr>
        <a:xfrm>
          <a:off x="13512800" y="6985000"/>
          <a:ext cx="889000" cy="241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153811</xdr:rowOff>
    </xdr:from>
    <xdr:to>
      <xdr:col>68</xdr:col>
      <xdr:colOff>203200</xdr:colOff>
      <xdr:row>40</xdr:row>
      <xdr:rowOff>83961</xdr:rowOff>
    </xdr:to>
    <xdr:sp macro="" textlink="">
      <xdr:nvSpPr>
        <xdr:cNvPr id="395" name="フローチャート: 判断 394">
          <a:extLst>
            <a:ext uri="{FF2B5EF4-FFF2-40B4-BE49-F238E27FC236}">
              <a16:creationId xmlns:a16="http://schemas.microsoft.com/office/drawing/2014/main" id="{00000000-0008-0000-0300-00008B010000}"/>
            </a:ext>
          </a:extLst>
        </xdr:cNvPr>
        <xdr:cNvSpPr/>
      </xdr:nvSpPr>
      <xdr:spPr>
        <a:xfrm>
          <a:off x="14351000" y="6840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94138</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4020800" y="66092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22578</xdr:rowOff>
    </xdr:from>
    <xdr:to>
      <xdr:col>64</xdr:col>
      <xdr:colOff>152400</xdr:colOff>
      <xdr:row>40</xdr:row>
      <xdr:rowOff>124178</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3462000" y="688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134355</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3131800" y="66494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42</xdr:row>
      <xdr:rowOff>41628</xdr:rowOff>
    </xdr:from>
    <xdr:to>
      <xdr:col>81</xdr:col>
      <xdr:colOff>95250</xdr:colOff>
      <xdr:row>42</xdr:row>
      <xdr:rowOff>143228</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6967200" y="7242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42</xdr:row>
      <xdr:rowOff>13705</xdr:rowOff>
    </xdr:from>
    <xdr:ext cx="762000" cy="259045"/>
    <xdr:sp macro="" textlink="">
      <xdr:nvSpPr>
        <xdr:cNvPr id="405" name="公債費負担の状況該当値テキスト">
          <a:extLst>
            <a:ext uri="{FF2B5EF4-FFF2-40B4-BE49-F238E27FC236}">
              <a16:creationId xmlns:a16="http://schemas.microsoft.com/office/drawing/2014/main" id="{00000000-0008-0000-0300-000095010000}"/>
            </a:ext>
          </a:extLst>
        </xdr:cNvPr>
        <xdr:cNvSpPr txBox="1"/>
      </xdr:nvSpPr>
      <xdr:spPr>
        <a:xfrm>
          <a:off x="17106900" y="7214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42</xdr:row>
      <xdr:rowOff>122061</xdr:rowOff>
    </xdr:from>
    <xdr:to>
      <xdr:col>77</xdr:col>
      <xdr:colOff>95250</xdr:colOff>
      <xdr:row>43</xdr:row>
      <xdr:rowOff>52211</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129000" y="7322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43</xdr:row>
      <xdr:rowOff>36988</xdr:rowOff>
    </xdr:from>
    <xdr:ext cx="7366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798800" y="74093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42</xdr:row>
      <xdr:rowOff>108655</xdr:rowOff>
    </xdr:from>
    <xdr:to>
      <xdr:col>73</xdr:col>
      <xdr:colOff>44450</xdr:colOff>
      <xdr:row>43</xdr:row>
      <xdr:rowOff>38805</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5240000" y="7309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43</xdr:row>
      <xdr:rowOff>23582</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4909800" y="73959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146050</xdr:rowOff>
    </xdr:from>
    <xdr:to>
      <xdr:col>68</xdr:col>
      <xdr:colOff>203200</xdr:colOff>
      <xdr:row>42</xdr:row>
      <xdr:rowOff>76200</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4351000" y="717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60977</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020800" y="726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76200</xdr:rowOff>
    </xdr:from>
    <xdr:to>
      <xdr:col>64</xdr:col>
      <xdr:colOff>152400</xdr:colOff>
      <xdr:row>41</xdr:row>
      <xdr:rowOff>6350</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3462000" y="693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162577</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3131800" y="702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[80.6%]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300">
              <a:solidFill>
                <a:schemeClr val="tx1"/>
              </a:solidFill>
              <a:latin typeface="ＭＳ Ｐゴシック" panose="020B0600070205080204" pitchFamily="50" charset="-128"/>
              <a:ea typeface="ＭＳ Ｐゴシック" panose="020B0600070205080204" pitchFamily="50" charset="-128"/>
            </a:rPr>
            <a:t>将来負担比率は、過去に大型建設事業を実施して多額の市債を発行したことにより上昇傾向でしたが、令和２年度に公営ガス事業を民間へ売却し、この売却益を基金に積み立てた結果、大きく改善することができました。また、令和</a:t>
          </a:r>
          <a:r>
            <a:rPr kumimoji="1" lang="en-US" altLang="ja-JP" sz="1300">
              <a:solidFill>
                <a:schemeClr val="tx1"/>
              </a:solidFill>
              <a:latin typeface="ＭＳ Ｐゴシック" panose="020B0600070205080204" pitchFamily="50" charset="-128"/>
              <a:ea typeface="ＭＳ Ｐゴシック" panose="020B0600070205080204" pitchFamily="50" charset="-128"/>
            </a:rPr>
            <a:t>5</a:t>
          </a:r>
          <a:r>
            <a:rPr kumimoji="1" lang="ja-JP" altLang="en-US" sz="1300">
              <a:solidFill>
                <a:schemeClr val="tx1"/>
              </a:solidFill>
              <a:latin typeface="ＭＳ Ｐゴシック" panose="020B0600070205080204" pitchFamily="50" charset="-128"/>
              <a:ea typeface="ＭＳ Ｐゴシック" panose="020B0600070205080204" pitchFamily="50" charset="-128"/>
            </a:rPr>
            <a:t>年度、令和６年度においては、これまで経常利益の赤字が続いていた下水道事業会計が、令和５年度に黒字化したことに伴い、公営企業債等繰入見込額が減額したため将来負担比率が改善しました。</a:t>
          </a:r>
          <a:endParaRPr kumimoji="1" lang="en-US" altLang="ja-JP" sz="1300">
            <a:solidFill>
              <a:schemeClr val="tx1"/>
            </a:solidFill>
            <a:latin typeface="ＭＳ Ｐゴシック" panose="020B0600070205080204" pitchFamily="50" charset="-128"/>
            <a:ea typeface="ＭＳ Ｐゴシック" panose="020B0600070205080204" pitchFamily="50" charset="-128"/>
          </a:endParaRPr>
        </a:p>
        <a:p>
          <a:r>
            <a:rPr kumimoji="1" lang="ja-JP" altLang="en-US" sz="1300">
              <a:solidFill>
                <a:schemeClr val="tx1"/>
              </a:solidFill>
              <a:latin typeface="ＭＳ Ｐゴシック" panose="020B0600070205080204" pitchFamily="50" charset="-128"/>
              <a:ea typeface="ＭＳ Ｐゴシック" panose="020B0600070205080204" pitchFamily="50" charset="-128"/>
            </a:rPr>
            <a:t>　今後も公債費等義務的経費の削減を中心と</a:t>
          </a:r>
          <a:r>
            <a:rPr kumimoji="1" lang="ja-JP" altLang="en-US" sz="1300">
              <a:latin typeface="ＭＳ Ｐゴシック" panose="020B0600070205080204" pitchFamily="50" charset="-128"/>
              <a:ea typeface="ＭＳ Ｐゴシック" panose="020B0600070205080204" pitchFamily="50" charset="-128"/>
            </a:rPr>
            <a:t>した財政の健全化に努めます。</a:t>
          </a:r>
        </a:p>
        <a:p>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9" name="将来負担の状況グラフ枠">
          <a:extLst>
            <a:ext uri="{FF2B5EF4-FFF2-40B4-BE49-F238E27FC236}">
              <a16:creationId xmlns:a16="http://schemas.microsoft.com/office/drawing/2014/main" id="{00000000-0008-0000-0300-0000B7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21</xdr:row>
      <xdr:rowOff>35916</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flipV="1">
          <a:off x="17018000" y="2451100"/>
          <a:ext cx="0" cy="118526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7993</xdr:rowOff>
    </xdr:from>
    <xdr:ext cx="762000" cy="259045"/>
    <xdr:sp macro="" textlink="">
      <xdr:nvSpPr>
        <xdr:cNvPr id="441" name="将来負担の状況最小値テキスト">
          <a:extLst>
            <a:ext uri="{FF2B5EF4-FFF2-40B4-BE49-F238E27FC236}">
              <a16:creationId xmlns:a16="http://schemas.microsoft.com/office/drawing/2014/main" id="{00000000-0008-0000-0300-0000B9010000}"/>
            </a:ext>
          </a:extLst>
        </xdr:cNvPr>
        <xdr:cNvSpPr txBox="1"/>
      </xdr:nvSpPr>
      <xdr:spPr>
        <a:xfrm>
          <a:off x="17106900" y="360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21</xdr:row>
      <xdr:rowOff>35916</xdr:rowOff>
    </xdr:from>
    <xdr:to>
      <xdr:col>81</xdr:col>
      <xdr:colOff>133350</xdr:colOff>
      <xdr:row>21</xdr:row>
      <xdr:rowOff>35916</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3636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137177</xdr:rowOff>
    </xdr:from>
    <xdr:ext cx="762000" cy="259045"/>
    <xdr:sp macro="" textlink="">
      <xdr:nvSpPr>
        <xdr:cNvPr id="443" name="将来負担の状況最大値テキスト">
          <a:extLst>
            <a:ext uri="{FF2B5EF4-FFF2-40B4-BE49-F238E27FC236}">
              <a16:creationId xmlns:a16="http://schemas.microsoft.com/office/drawing/2014/main" id="{00000000-0008-0000-0300-0000BB010000}"/>
            </a:ext>
          </a:extLst>
        </xdr:cNvPr>
        <xdr:cNvSpPr txBox="1"/>
      </xdr:nvSpPr>
      <xdr:spPr>
        <a:xfrm>
          <a:off x="17106900" y="219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16</xdr:row>
      <xdr:rowOff>96876</xdr:rowOff>
    </xdr:from>
    <xdr:to>
      <xdr:col>81</xdr:col>
      <xdr:colOff>44450</xdr:colOff>
      <xdr:row>16</xdr:row>
      <xdr:rowOff>98323</xdr:rowOff>
    </xdr:to>
    <xdr:cxnSp macro="">
      <xdr:nvCxnSpPr>
        <xdr:cNvPr id="445" name="直線コネクタ 444">
          <a:extLst>
            <a:ext uri="{FF2B5EF4-FFF2-40B4-BE49-F238E27FC236}">
              <a16:creationId xmlns:a16="http://schemas.microsoft.com/office/drawing/2014/main" id="{00000000-0008-0000-0300-0000BD010000}"/>
            </a:ext>
          </a:extLst>
        </xdr:cNvPr>
        <xdr:cNvCxnSpPr/>
      </xdr:nvCxnSpPr>
      <xdr:spPr>
        <a:xfrm flipV="1">
          <a:off x="16179800" y="2840076"/>
          <a:ext cx="838200" cy="1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94226</xdr:rowOff>
    </xdr:from>
    <xdr:ext cx="762000" cy="259045"/>
    <xdr:sp macro="" textlink="">
      <xdr:nvSpPr>
        <xdr:cNvPr id="446" name="将来負担の状況平均値テキスト">
          <a:extLst>
            <a:ext uri="{FF2B5EF4-FFF2-40B4-BE49-F238E27FC236}">
              <a16:creationId xmlns:a16="http://schemas.microsoft.com/office/drawing/2014/main" id="{00000000-0008-0000-0300-0000BE010000}"/>
            </a:ext>
          </a:extLst>
        </xdr:cNvPr>
        <xdr:cNvSpPr txBox="1"/>
      </xdr:nvSpPr>
      <xdr:spPr>
        <a:xfrm>
          <a:off x="17106900" y="232307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77699</xdr:rowOff>
    </xdr:from>
    <xdr:to>
      <xdr:col>81</xdr:col>
      <xdr:colOff>95250</xdr:colOff>
      <xdr:row>15</xdr:row>
      <xdr:rowOff>7849</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967200" y="2477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16</xdr:row>
      <xdr:rowOff>98323</xdr:rowOff>
    </xdr:from>
    <xdr:to>
      <xdr:col>77</xdr:col>
      <xdr:colOff>44450</xdr:colOff>
      <xdr:row>17</xdr:row>
      <xdr:rowOff>21463</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flipV="1">
          <a:off x="15290800" y="2841523"/>
          <a:ext cx="889000" cy="94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83007</xdr:rowOff>
    </xdr:from>
    <xdr:to>
      <xdr:col>77</xdr:col>
      <xdr:colOff>95250</xdr:colOff>
      <xdr:row>15</xdr:row>
      <xdr:rowOff>13157</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6129000" y="2483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23334</xdr:rowOff>
    </xdr:from>
    <xdr:ext cx="7366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5798800" y="22521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16</xdr:row>
      <xdr:rowOff>157683</xdr:rowOff>
    </xdr:from>
    <xdr:to>
      <xdr:col>72</xdr:col>
      <xdr:colOff>203200</xdr:colOff>
      <xdr:row>17</xdr:row>
      <xdr:rowOff>21463</xdr:rowOff>
    </xdr:to>
    <xdr:cxnSp macro="">
      <xdr:nvCxnSpPr>
        <xdr:cNvPr id="451" name="直線コネクタ 450">
          <a:extLst>
            <a:ext uri="{FF2B5EF4-FFF2-40B4-BE49-F238E27FC236}">
              <a16:creationId xmlns:a16="http://schemas.microsoft.com/office/drawing/2014/main" id="{00000000-0008-0000-0300-0000C3010000}"/>
            </a:ext>
          </a:extLst>
        </xdr:cNvPr>
        <xdr:cNvCxnSpPr/>
      </xdr:nvCxnSpPr>
      <xdr:spPr>
        <a:xfrm>
          <a:off x="14401800" y="2900883"/>
          <a:ext cx="889000" cy="35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84938</xdr:rowOff>
    </xdr:from>
    <xdr:to>
      <xdr:col>73</xdr:col>
      <xdr:colOff>44450</xdr:colOff>
      <xdr:row>15</xdr:row>
      <xdr:rowOff>15088</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5240000" y="2485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25265</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4909800" y="22541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16</xdr:row>
      <xdr:rowOff>157683</xdr:rowOff>
    </xdr:from>
    <xdr:to>
      <xdr:col>68</xdr:col>
      <xdr:colOff>152400</xdr:colOff>
      <xdr:row>17</xdr:row>
      <xdr:rowOff>38354</xdr:rowOff>
    </xdr:to>
    <xdr:cxnSp macro="">
      <xdr:nvCxnSpPr>
        <xdr:cNvPr id="454" name="直線コネクタ 453">
          <a:extLst>
            <a:ext uri="{FF2B5EF4-FFF2-40B4-BE49-F238E27FC236}">
              <a16:creationId xmlns:a16="http://schemas.microsoft.com/office/drawing/2014/main" id="{00000000-0008-0000-0300-0000C6010000}"/>
            </a:ext>
          </a:extLst>
        </xdr:cNvPr>
        <xdr:cNvCxnSpPr/>
      </xdr:nvCxnSpPr>
      <xdr:spPr>
        <a:xfrm flipV="1">
          <a:off x="13512800" y="2900883"/>
          <a:ext cx="889000" cy="521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14</xdr:row>
      <xdr:rowOff>122580</xdr:rowOff>
    </xdr:from>
    <xdr:to>
      <xdr:col>68</xdr:col>
      <xdr:colOff>203200</xdr:colOff>
      <xdr:row>15</xdr:row>
      <xdr:rowOff>52730</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4351000" y="252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62907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020800" y="2291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8560</xdr:rowOff>
    </xdr:from>
    <xdr:to>
      <xdr:col>64</xdr:col>
      <xdr:colOff>152400</xdr:colOff>
      <xdr:row>15</xdr:row>
      <xdr:rowOff>110160</xdr:rowOff>
    </xdr:to>
    <xdr:sp macro="" textlink="">
      <xdr:nvSpPr>
        <xdr:cNvPr id="457" name="フローチャート: 判断 456">
          <a:extLst>
            <a:ext uri="{FF2B5EF4-FFF2-40B4-BE49-F238E27FC236}">
              <a16:creationId xmlns:a16="http://schemas.microsoft.com/office/drawing/2014/main" id="{00000000-0008-0000-0300-0000C9010000}"/>
            </a:ext>
          </a:extLst>
        </xdr:cNvPr>
        <xdr:cNvSpPr/>
      </xdr:nvSpPr>
      <xdr:spPr>
        <a:xfrm>
          <a:off x="13462000" y="2580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120337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3131800" y="2349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16</xdr:row>
      <xdr:rowOff>46076</xdr:rowOff>
    </xdr:from>
    <xdr:to>
      <xdr:col>81</xdr:col>
      <xdr:colOff>95250</xdr:colOff>
      <xdr:row>16</xdr:row>
      <xdr:rowOff>147676</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6967200" y="2789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16</xdr:row>
      <xdr:rowOff>18153</xdr:rowOff>
    </xdr:from>
    <xdr:ext cx="762000" cy="259045"/>
    <xdr:sp macro="" textlink="">
      <xdr:nvSpPr>
        <xdr:cNvPr id="465" name="将来負担の状況該当値テキスト">
          <a:extLst>
            <a:ext uri="{FF2B5EF4-FFF2-40B4-BE49-F238E27FC236}">
              <a16:creationId xmlns:a16="http://schemas.microsoft.com/office/drawing/2014/main" id="{00000000-0008-0000-0300-0000D1010000}"/>
            </a:ext>
          </a:extLst>
        </xdr:cNvPr>
        <xdr:cNvSpPr txBox="1"/>
      </xdr:nvSpPr>
      <xdr:spPr>
        <a:xfrm>
          <a:off x="17106900" y="2761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16</xdr:row>
      <xdr:rowOff>47523</xdr:rowOff>
    </xdr:from>
    <xdr:to>
      <xdr:col>77</xdr:col>
      <xdr:colOff>95250</xdr:colOff>
      <xdr:row>16</xdr:row>
      <xdr:rowOff>149123</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6129000" y="2790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16</xdr:row>
      <xdr:rowOff>133900</xdr:rowOff>
    </xdr:from>
    <xdr:ext cx="7366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5798800" y="28771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16</xdr:row>
      <xdr:rowOff>142113</xdr:rowOff>
    </xdr:from>
    <xdr:to>
      <xdr:col>73</xdr:col>
      <xdr:colOff>44450</xdr:colOff>
      <xdr:row>17</xdr:row>
      <xdr:rowOff>72263</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5240000" y="2885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17</xdr:row>
      <xdr:rowOff>57040</xdr:rowOff>
    </xdr:from>
    <xdr:ext cx="762000" cy="259045"/>
    <xdr:sp macro=""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4909800" y="29716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16</xdr:row>
      <xdr:rowOff>106883</xdr:rowOff>
    </xdr:from>
    <xdr:to>
      <xdr:col>68</xdr:col>
      <xdr:colOff>203200</xdr:colOff>
      <xdr:row>17</xdr:row>
      <xdr:rowOff>37033</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4351000" y="2850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17</xdr:row>
      <xdr:rowOff>21810</xdr:rowOff>
    </xdr:from>
    <xdr:ext cx="762000" cy="259045"/>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4020800" y="29364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159004</xdr:rowOff>
    </xdr:from>
    <xdr:to>
      <xdr:col>64</xdr:col>
      <xdr:colOff>152400</xdr:colOff>
      <xdr:row>17</xdr:row>
      <xdr:rowOff>89154</xdr:rowOff>
    </xdr:to>
    <xdr:sp macro="" textlink="">
      <xdr:nvSpPr>
        <xdr:cNvPr id="472" name="楕円 471">
          <a:extLst>
            <a:ext uri="{FF2B5EF4-FFF2-40B4-BE49-F238E27FC236}">
              <a16:creationId xmlns:a16="http://schemas.microsoft.com/office/drawing/2014/main" id="{00000000-0008-0000-0300-0000D8010000}"/>
            </a:ext>
          </a:extLst>
        </xdr:cNvPr>
        <xdr:cNvSpPr/>
      </xdr:nvSpPr>
      <xdr:spPr>
        <a:xfrm>
          <a:off x="13462000" y="2902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17</xdr:row>
      <xdr:rowOff>73931</xdr:rowOff>
    </xdr:from>
    <xdr:ext cx="762000" cy="259045"/>
    <xdr:sp macro="" textlink="">
      <xdr:nvSpPr>
        <xdr:cNvPr id="473" name="テキスト ボックス 472">
          <a:extLst>
            <a:ext uri="{FF2B5EF4-FFF2-40B4-BE49-F238E27FC236}">
              <a16:creationId xmlns:a16="http://schemas.microsoft.com/office/drawing/2014/main" id="{00000000-0008-0000-0300-0000D9010000}"/>
            </a:ext>
          </a:extLst>
        </xdr:cNvPr>
        <xdr:cNvSpPr txBox="1"/>
      </xdr:nvSpPr>
      <xdr:spPr>
        <a:xfrm>
          <a:off x="13131800" y="2988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新潟県見附市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38,061
37,799
77.91
20,222,383
19,670,001
464,080
10,400,857
18,870,025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11.3
80.6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当市の人件費は若干類似団体平均よりも高い数値で推移していますが、退職者数の増減により大きく影響をうけるため年度によって数値の変動があります。令和６年度は定年退職者数の前年比減により数値が減少しました。</a:t>
          </a:r>
        </a:p>
        <a:p>
          <a:r>
            <a:rPr kumimoji="1" lang="ja-JP" altLang="en-US" sz="1300">
              <a:latin typeface="ＭＳ Ｐゴシック" panose="020B0600070205080204" pitchFamily="50" charset="-128"/>
              <a:ea typeface="ＭＳ Ｐゴシック" panose="020B0600070205080204" pitchFamily="50" charset="-128"/>
            </a:rPr>
            <a:t>　市の業務範囲は年々拡大傾向にあり、人件費の抑制は簡単ではありませんが、デジタル技術の活用、事業の検証及び廃止等などを進めることで、人件費抑制に努めていきます。</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123190</xdr:rowOff>
    </xdr:from>
    <xdr:to>
      <xdr:col>24</xdr:col>
      <xdr:colOff>25400</xdr:colOff>
      <xdr:row>41</xdr:row>
      <xdr:rowOff>8890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781040"/>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152417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7010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8890</xdr:rowOff>
    </xdr:from>
    <xdr:to>
      <xdr:col>24</xdr:col>
      <xdr:colOff>114300</xdr:colOff>
      <xdr:row>41</xdr:row>
      <xdr:rowOff>8890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0383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38117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524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123190</xdr:rowOff>
    </xdr:from>
    <xdr:to>
      <xdr:col>24</xdr:col>
      <xdr:colOff>114300</xdr:colOff>
      <xdr:row>33</xdr:row>
      <xdr:rowOff>123190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781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123190</xdr:rowOff>
    </xdr:from>
    <xdr:to>
      <xdr:col>24</xdr:col>
      <xdr:colOff>25400</xdr:colOff>
      <xdr:row>38</xdr:row>
      <xdr:rowOff>5080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flipV="1">
          <a:off x="3987800" y="6466840"/>
          <a:ext cx="8382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73677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2458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57150</xdr:rowOff>
    </xdr:from>
    <xdr:to>
      <xdr:col>24</xdr:col>
      <xdr:colOff>76200</xdr:colOff>
      <xdr:row>37</xdr:row>
      <xdr:rowOff>158750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400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161290</xdr:rowOff>
    </xdr:from>
    <xdr:to>
      <xdr:col>19</xdr:col>
      <xdr:colOff>187325</xdr:colOff>
      <xdr:row>38</xdr:row>
      <xdr:rowOff>5080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650494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152400</xdr:rowOff>
    </xdr:from>
    <xdr:to>
      <xdr:col>20</xdr:col>
      <xdr:colOff>38100</xdr:colOff>
      <xdr:row>37</xdr:row>
      <xdr:rowOff>82550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32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92727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093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54610</xdr:rowOff>
    </xdr:from>
    <xdr:to>
      <xdr:col>15</xdr:col>
      <xdr:colOff>98425</xdr:colOff>
      <xdr:row>37</xdr:row>
      <xdr:rowOff>161290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398260"/>
          <a:ext cx="88900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129540</xdr:rowOff>
    </xdr:from>
    <xdr:to>
      <xdr:col>15</xdr:col>
      <xdr:colOff>149225</xdr:colOff>
      <xdr:row>37</xdr:row>
      <xdr:rowOff>59690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301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69867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070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54610</xdr:rowOff>
    </xdr:from>
    <xdr:to>
      <xdr:col>11</xdr:col>
      <xdr:colOff>9525</xdr:colOff>
      <xdr:row>37</xdr:row>
      <xdr:rowOff>161290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398260"/>
          <a:ext cx="88900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76200</xdr:rowOff>
    </xdr:from>
    <xdr:to>
      <xdr:col>11</xdr:col>
      <xdr:colOff>60325</xdr:colOff>
      <xdr:row>37</xdr:row>
      <xdr:rowOff>6350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16527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01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152400</xdr:rowOff>
    </xdr:from>
    <xdr:to>
      <xdr:col>6</xdr:col>
      <xdr:colOff>171450</xdr:colOff>
      <xdr:row>37</xdr:row>
      <xdr:rowOff>82550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2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92727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09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72390</xdr:rowOff>
    </xdr:from>
    <xdr:to>
      <xdr:col>24</xdr:col>
      <xdr:colOff>76200</xdr:colOff>
      <xdr:row>38</xdr:row>
      <xdr:rowOff>2540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416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44467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388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125730</xdr:rowOff>
    </xdr:from>
    <xdr:to>
      <xdr:col>20</xdr:col>
      <xdr:colOff>38100</xdr:colOff>
      <xdr:row>38</xdr:row>
      <xdr:rowOff>55880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469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38</xdr:row>
      <xdr:rowOff>40657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5557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110490</xdr:rowOff>
    </xdr:from>
    <xdr:to>
      <xdr:col>15</xdr:col>
      <xdr:colOff>149225</xdr:colOff>
      <xdr:row>38</xdr:row>
      <xdr:rowOff>40640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454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38</xdr:row>
      <xdr:rowOff>25417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540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3810</xdr:rowOff>
    </xdr:from>
    <xdr:to>
      <xdr:col>11</xdr:col>
      <xdr:colOff>60325</xdr:colOff>
      <xdr:row>37</xdr:row>
      <xdr:rowOff>105410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347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90187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433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110490</xdr:rowOff>
    </xdr:from>
    <xdr:to>
      <xdr:col>6</xdr:col>
      <xdr:colOff>171450</xdr:colOff>
      <xdr:row>38</xdr:row>
      <xdr:rowOff>40640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454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25417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540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物件費の比率は類似団体平均に比べると高い水準で推移しています。</a:t>
          </a:r>
        </a:p>
        <a:p>
          <a:r>
            <a:rPr kumimoji="1" lang="ja-JP" altLang="en-US" sz="1300">
              <a:latin typeface="ＭＳ Ｐゴシック" panose="020B0600070205080204" pitchFamily="50" charset="-128"/>
              <a:ea typeface="ＭＳ Ｐゴシック" panose="020B0600070205080204" pitchFamily="50" charset="-128"/>
            </a:rPr>
            <a:t>　市民ニーズの多様化などにより、比例して事業も多くなる傾向にあります。それに伴い、民間企業に委託等を行っているため物件費を下げることが難しい状況です。</a:t>
          </a:r>
        </a:p>
        <a:p>
          <a:r>
            <a:rPr kumimoji="1" lang="ja-JP" altLang="en-US" sz="1300">
              <a:latin typeface="ＭＳ Ｐゴシック" panose="020B0600070205080204" pitchFamily="50" charset="-128"/>
              <a:ea typeface="ＭＳ Ｐゴシック" panose="020B0600070205080204" pitchFamily="50" charset="-128"/>
            </a:rPr>
            <a:t>　役割の終えた事業や効果の薄い事業は、統合及び廃止を検討し、物件費の削減に努めていきます。</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54610</xdr:rowOff>
    </xdr:from>
    <xdr:to>
      <xdr:col>82</xdr:col>
      <xdr:colOff>107950</xdr:colOff>
      <xdr:row>20</xdr:row>
      <xdr:rowOff>104140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283460"/>
          <a:ext cx="0" cy="12496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76217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505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104140</xdr:rowOff>
    </xdr:from>
    <xdr:to>
      <xdr:col>82</xdr:col>
      <xdr:colOff>196850</xdr:colOff>
      <xdr:row>20</xdr:row>
      <xdr:rowOff>104140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533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140987</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2026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54610</xdr:rowOff>
    </xdr:from>
    <xdr:to>
      <xdr:col>82</xdr:col>
      <xdr:colOff>196850</xdr:colOff>
      <xdr:row>13</xdr:row>
      <xdr:rowOff>54610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283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18</xdr:row>
      <xdr:rowOff>142240</xdr:rowOff>
    </xdr:from>
    <xdr:to>
      <xdr:col>82</xdr:col>
      <xdr:colOff>107950</xdr:colOff>
      <xdr:row>19</xdr:row>
      <xdr:rowOff>130810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5671800" y="3228340"/>
          <a:ext cx="838200" cy="160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50817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7940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34290</xdr:rowOff>
    </xdr:from>
    <xdr:to>
      <xdr:col>82</xdr:col>
      <xdr:colOff>158750</xdr:colOff>
      <xdr:row>17</xdr:row>
      <xdr:rowOff>135890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2948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18</xdr:row>
      <xdr:rowOff>142240</xdr:rowOff>
    </xdr:from>
    <xdr:to>
      <xdr:col>78</xdr:col>
      <xdr:colOff>69850</xdr:colOff>
      <xdr:row>19</xdr:row>
      <xdr:rowOff>31750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flipV="1">
          <a:off x="14782800" y="322834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3810</xdr:rowOff>
    </xdr:from>
    <xdr:to>
      <xdr:col>78</xdr:col>
      <xdr:colOff>120650</xdr:colOff>
      <xdr:row>17</xdr:row>
      <xdr:rowOff>105410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2918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115587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26873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19</xdr:row>
      <xdr:rowOff>31750</xdr:rowOff>
    </xdr:from>
    <xdr:to>
      <xdr:col>73</xdr:col>
      <xdr:colOff>180975</xdr:colOff>
      <xdr:row>19</xdr:row>
      <xdr:rowOff>92710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flipV="1">
          <a:off x="13893800" y="328930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152400</xdr:rowOff>
    </xdr:from>
    <xdr:to>
      <xdr:col>74</xdr:col>
      <xdr:colOff>31750</xdr:colOff>
      <xdr:row>17</xdr:row>
      <xdr:rowOff>82550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89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92727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66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19</xdr:row>
      <xdr:rowOff>69850</xdr:rowOff>
    </xdr:from>
    <xdr:to>
      <xdr:col>69</xdr:col>
      <xdr:colOff>92075</xdr:colOff>
      <xdr:row>19</xdr:row>
      <xdr:rowOff>92710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a:off x="13004800" y="332740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76200</xdr:rowOff>
    </xdr:from>
    <xdr:to>
      <xdr:col>69</xdr:col>
      <xdr:colOff>142875</xdr:colOff>
      <xdr:row>17</xdr:row>
      <xdr:rowOff>6350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81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16527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588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83820</xdr:rowOff>
    </xdr:from>
    <xdr:to>
      <xdr:col>65</xdr:col>
      <xdr:colOff>53975</xdr:colOff>
      <xdr:row>17</xdr:row>
      <xdr:rowOff>13970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82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24147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595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19</xdr:row>
      <xdr:rowOff>80010</xdr:rowOff>
    </xdr:from>
    <xdr:to>
      <xdr:col>82</xdr:col>
      <xdr:colOff>158750</xdr:colOff>
      <xdr:row>20</xdr:row>
      <xdr:rowOff>10160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3337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19</xdr:row>
      <xdr:rowOff>52087</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3309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18</xdr:row>
      <xdr:rowOff>91440</xdr:rowOff>
    </xdr:from>
    <xdr:to>
      <xdr:col>78</xdr:col>
      <xdr:colOff>120650</xdr:colOff>
      <xdr:row>19</xdr:row>
      <xdr:rowOff>21590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3177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19</xdr:row>
      <xdr:rowOff>6367</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32639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18</xdr:row>
      <xdr:rowOff>152400</xdr:rowOff>
    </xdr:from>
    <xdr:to>
      <xdr:col>74</xdr:col>
      <xdr:colOff>31750</xdr:colOff>
      <xdr:row>19</xdr:row>
      <xdr:rowOff>82550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3238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19</xdr:row>
      <xdr:rowOff>67327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332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19</xdr:row>
      <xdr:rowOff>41910</xdr:rowOff>
    </xdr:from>
    <xdr:to>
      <xdr:col>69</xdr:col>
      <xdr:colOff>142875</xdr:colOff>
      <xdr:row>19</xdr:row>
      <xdr:rowOff>143510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3299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19</xdr:row>
      <xdr:rowOff>128287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3385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19</xdr:row>
      <xdr:rowOff>19050</xdr:rowOff>
    </xdr:from>
    <xdr:to>
      <xdr:col>65</xdr:col>
      <xdr:colOff>53975</xdr:colOff>
      <xdr:row>19</xdr:row>
      <xdr:rowOff>120650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3276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19</xdr:row>
      <xdr:rowOff>105427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336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扶助費は類似団体平均と比べて同程度の水準となりました。</a:t>
          </a:r>
        </a:p>
        <a:p>
          <a:r>
            <a:rPr kumimoji="1" lang="ja-JP" altLang="en-US" sz="1300">
              <a:latin typeface="ＭＳ Ｐゴシック" panose="020B0600070205080204" pitchFamily="50" charset="-128"/>
              <a:ea typeface="ＭＳ Ｐゴシック" panose="020B0600070205080204" pitchFamily="50" charset="-128"/>
            </a:rPr>
            <a:t>　高齢化社会の進展や障害者福祉、子育て環境の充実などにより増加傾向にあり、今後拡大することが予想されます。</a:t>
          </a:r>
        </a:p>
        <a:p>
          <a:r>
            <a:rPr kumimoji="1" lang="ja-JP" altLang="en-US" sz="1300">
              <a:latin typeface="ＭＳ Ｐゴシック" panose="020B0600070205080204" pitchFamily="50" charset="-128"/>
              <a:ea typeface="ＭＳ Ｐゴシック" panose="020B0600070205080204" pitchFamily="50" charset="-128"/>
            </a:rPr>
            <a:t>　就労支援や雇用対策など生活困窮者に対する施策を適切に進め、早期に問題を解決することで扶助費の増加を抑制していきます。</a:t>
          </a: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a:extLst>
            <a:ext uri="{FF2B5EF4-FFF2-40B4-BE49-F238E27FC236}">
              <a16:creationId xmlns:a16="http://schemas.microsoft.com/office/drawing/2014/main" id="{00000000-0008-0000-0400-0000B8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4535</xdr:rowOff>
    </xdr:from>
    <xdr:to>
      <xdr:col>24</xdr:col>
      <xdr:colOff>25400</xdr:colOff>
      <xdr:row>62</xdr:row>
      <xdr:rowOff>78015</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4826000" y="9091385"/>
          <a:ext cx="0" cy="16165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50092</xdr:rowOff>
    </xdr:from>
    <xdr:ext cx="762000" cy="259045"/>
    <xdr:sp macro="" textlink="">
      <xdr:nvSpPr>
        <xdr:cNvPr id="186" name="扶助費最小値テキスト">
          <a:extLst>
            <a:ext uri="{FF2B5EF4-FFF2-40B4-BE49-F238E27FC236}">
              <a16:creationId xmlns:a16="http://schemas.microsoft.com/office/drawing/2014/main" id="{00000000-0008-0000-0400-0000BA000000}"/>
            </a:ext>
          </a:extLst>
        </xdr:cNvPr>
        <xdr:cNvSpPr txBox="1"/>
      </xdr:nvSpPr>
      <xdr:spPr>
        <a:xfrm>
          <a:off x="4914900" y="10679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78015</xdr:rowOff>
    </xdr:from>
    <xdr:to>
      <xdr:col>24</xdr:col>
      <xdr:colOff>114300</xdr:colOff>
      <xdr:row>62</xdr:row>
      <xdr:rowOff>78015</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107079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90912</xdr:rowOff>
    </xdr:from>
    <xdr:ext cx="762000" cy="259045"/>
    <xdr:sp macro="" textlink="">
      <xdr:nvSpPr>
        <xdr:cNvPr id="188" name="扶助費最大値テキスト">
          <a:extLst>
            <a:ext uri="{FF2B5EF4-FFF2-40B4-BE49-F238E27FC236}">
              <a16:creationId xmlns:a16="http://schemas.microsoft.com/office/drawing/2014/main" id="{00000000-0008-0000-0400-0000BC000000}"/>
            </a:ext>
          </a:extLst>
        </xdr:cNvPr>
        <xdr:cNvSpPr txBox="1"/>
      </xdr:nvSpPr>
      <xdr:spPr>
        <a:xfrm>
          <a:off x="4914900" y="8834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4535</xdr:rowOff>
    </xdr:from>
    <xdr:to>
      <xdr:col>24</xdr:col>
      <xdr:colOff>114300</xdr:colOff>
      <xdr:row>53</xdr:row>
      <xdr:rowOff>4535</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9091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78015</xdr:rowOff>
    </xdr:from>
    <xdr:to>
      <xdr:col>24</xdr:col>
      <xdr:colOff>25400</xdr:colOff>
      <xdr:row>56</xdr:row>
      <xdr:rowOff>78015</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a:off x="3987800" y="967921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64605</xdr:rowOff>
    </xdr:from>
    <xdr:ext cx="762000" cy="259045"/>
    <xdr:sp macro="" textlink="">
      <xdr:nvSpPr>
        <xdr:cNvPr id="191" name="扶助費平均値テキスト">
          <a:extLst>
            <a:ext uri="{FF2B5EF4-FFF2-40B4-BE49-F238E27FC236}">
              <a16:creationId xmlns:a16="http://schemas.microsoft.com/office/drawing/2014/main" id="{00000000-0008-0000-0400-0000BF000000}"/>
            </a:ext>
          </a:extLst>
        </xdr:cNvPr>
        <xdr:cNvSpPr txBox="1"/>
      </xdr:nvSpPr>
      <xdr:spPr>
        <a:xfrm>
          <a:off x="4914900" y="96658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92528</xdr:rowOff>
    </xdr:from>
    <xdr:to>
      <xdr:col>24</xdr:col>
      <xdr:colOff>76200</xdr:colOff>
      <xdr:row>57</xdr:row>
      <xdr:rowOff>22678</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4775200" y="9693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78015</xdr:rowOff>
    </xdr:from>
    <xdr:to>
      <xdr:col>19</xdr:col>
      <xdr:colOff>187325</xdr:colOff>
      <xdr:row>56</xdr:row>
      <xdr:rowOff>78015</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3098800" y="9336315"/>
          <a:ext cx="889000" cy="342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92528</xdr:rowOff>
    </xdr:from>
    <xdr:to>
      <xdr:col>20</xdr:col>
      <xdr:colOff>38100</xdr:colOff>
      <xdr:row>57</xdr:row>
      <xdr:rowOff>22678</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3937000" y="9693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7455</xdr:rowOff>
    </xdr:from>
    <xdr:ext cx="7366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606800" y="97801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78015</xdr:rowOff>
    </xdr:from>
    <xdr:to>
      <xdr:col>15</xdr:col>
      <xdr:colOff>98425</xdr:colOff>
      <xdr:row>55</xdr:row>
      <xdr:rowOff>151493</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flipV="1">
          <a:off x="2209800" y="9336315"/>
          <a:ext cx="889000" cy="2449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10885</xdr:rowOff>
    </xdr:from>
    <xdr:to>
      <xdr:col>15</xdr:col>
      <xdr:colOff>149225</xdr:colOff>
      <xdr:row>56</xdr:row>
      <xdr:rowOff>112485</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048000" y="961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97262</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717800" y="9698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151493</xdr:rowOff>
    </xdr:from>
    <xdr:to>
      <xdr:col>11</xdr:col>
      <xdr:colOff>9525</xdr:colOff>
      <xdr:row>58</xdr:row>
      <xdr:rowOff>143328</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flipV="1">
          <a:off x="1320800" y="9581243"/>
          <a:ext cx="889000" cy="5061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149678</xdr:rowOff>
    </xdr:from>
    <xdr:to>
      <xdr:col>11</xdr:col>
      <xdr:colOff>60325</xdr:colOff>
      <xdr:row>56</xdr:row>
      <xdr:rowOff>79828</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2159000" y="957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64605</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828800" y="9665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59872</xdr:rowOff>
    </xdr:from>
    <xdr:to>
      <xdr:col>6</xdr:col>
      <xdr:colOff>171450</xdr:colOff>
      <xdr:row>56</xdr:row>
      <xdr:rowOff>161472</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1270000" y="9661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199</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939800" y="9429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27215</xdr:rowOff>
    </xdr:from>
    <xdr:to>
      <xdr:col>24</xdr:col>
      <xdr:colOff>76200</xdr:colOff>
      <xdr:row>56</xdr:row>
      <xdr:rowOff>128815</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4775200" y="9628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43742</xdr:rowOff>
    </xdr:from>
    <xdr:ext cx="762000" cy="259045"/>
    <xdr:sp macro="" textlink="">
      <xdr:nvSpPr>
        <xdr:cNvPr id="210" name="扶助費該当値テキスト">
          <a:extLst>
            <a:ext uri="{FF2B5EF4-FFF2-40B4-BE49-F238E27FC236}">
              <a16:creationId xmlns:a16="http://schemas.microsoft.com/office/drawing/2014/main" id="{00000000-0008-0000-0400-0000D2000000}"/>
            </a:ext>
          </a:extLst>
        </xdr:cNvPr>
        <xdr:cNvSpPr txBox="1"/>
      </xdr:nvSpPr>
      <xdr:spPr>
        <a:xfrm>
          <a:off x="4914900" y="9473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27215</xdr:rowOff>
    </xdr:from>
    <xdr:to>
      <xdr:col>20</xdr:col>
      <xdr:colOff>38100</xdr:colOff>
      <xdr:row>56</xdr:row>
      <xdr:rowOff>128815</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937000" y="9628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138992</xdr:rowOff>
    </xdr:from>
    <xdr:ext cx="7366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3606800" y="93972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27215</xdr:rowOff>
    </xdr:from>
    <xdr:to>
      <xdr:col>15</xdr:col>
      <xdr:colOff>149225</xdr:colOff>
      <xdr:row>54</xdr:row>
      <xdr:rowOff>128815</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048000" y="9285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138992</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2717800" y="90543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100693</xdr:rowOff>
    </xdr:from>
    <xdr:to>
      <xdr:col>11</xdr:col>
      <xdr:colOff>60325</xdr:colOff>
      <xdr:row>56</xdr:row>
      <xdr:rowOff>30843</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2159000" y="9530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41020</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1828800" y="92993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58</xdr:row>
      <xdr:rowOff>92528</xdr:rowOff>
    </xdr:from>
    <xdr:to>
      <xdr:col>6</xdr:col>
      <xdr:colOff>171450</xdr:colOff>
      <xdr:row>59</xdr:row>
      <xdr:rowOff>22678</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1270000" y="10036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59</xdr:row>
      <xdr:rowOff>7455</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939800" y="10123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その他の経費は、繰出金、維持補修費等の経費が該当します。例年、類似団体平均と同等の水準で推移していますが、今後は、公共施設等の老朽化の進展により維持補修費の増加が見込まれます。</a:t>
          </a:r>
        </a:p>
        <a:p>
          <a:r>
            <a:rPr kumimoji="1" lang="ja-JP" altLang="en-US" sz="1300">
              <a:latin typeface="ＭＳ Ｐゴシック" panose="020B0600070205080204" pitchFamily="50" charset="-128"/>
              <a:ea typeface="ＭＳ Ｐゴシック" panose="020B0600070205080204" pitchFamily="50" charset="-128"/>
            </a:rPr>
            <a:t>　「公共施設等総合管理計画」や「公共施設個別施設計画」に基づき、計画的に修繕・改修、長寿命化工事を実施し、公共施設の維持管理費用の縮減・平準化を図っていきます。</a:t>
          </a:r>
        </a:p>
      </xdr:txBody>
    </xdr:sp>
    <xdr:clientData/>
  </xdr:twoCellAnchor>
  <xdr:oneCellAnchor>
    <xdr:from>
      <xdr:col>62</xdr:col>
      <xdr:colOff>6350</xdr:colOff>
      <xdr:row>49</xdr:row>
      <xdr:rowOff>107950</xdr:rowOff>
    </xdr:from>
    <xdr:ext cx="298543" cy="225703"/>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149860</xdr:rowOff>
    </xdr:from>
    <xdr:to>
      <xdr:col>82</xdr:col>
      <xdr:colOff>107950</xdr:colOff>
      <xdr:row>61</xdr:row>
      <xdr:rowOff>146050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9065260"/>
          <a:ext cx="0" cy="15392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118127</xdr:rowOff>
    </xdr:from>
    <xdr:ext cx="762000" cy="259045"/>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57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146050</xdr:rowOff>
    </xdr:from>
    <xdr:to>
      <xdr:col>82</xdr:col>
      <xdr:colOff>196850</xdr:colOff>
      <xdr:row>61</xdr:row>
      <xdr:rowOff>146050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604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64787</xdr:rowOff>
    </xdr:from>
    <xdr:ext cx="762000" cy="25904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808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149860</xdr:rowOff>
    </xdr:from>
    <xdr:to>
      <xdr:col>82</xdr:col>
      <xdr:colOff>196850</xdr:colOff>
      <xdr:row>52</xdr:row>
      <xdr:rowOff>149860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9065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104140</xdr:rowOff>
    </xdr:from>
    <xdr:to>
      <xdr:col>82</xdr:col>
      <xdr:colOff>107950</xdr:colOff>
      <xdr:row>56</xdr:row>
      <xdr:rowOff>119380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flipV="1">
          <a:off x="15671800" y="9705340"/>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40657</xdr:rowOff>
    </xdr:from>
    <xdr:ext cx="762000" cy="259045"/>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6418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68580</xdr:rowOff>
    </xdr:from>
    <xdr:to>
      <xdr:col>82</xdr:col>
      <xdr:colOff>158750</xdr:colOff>
      <xdr:row>56</xdr:row>
      <xdr:rowOff>170180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669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119380</xdr:rowOff>
    </xdr:from>
    <xdr:to>
      <xdr:col>78</xdr:col>
      <xdr:colOff>69850</xdr:colOff>
      <xdr:row>56</xdr:row>
      <xdr:rowOff>165100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flipV="1">
          <a:off x="14782800" y="972058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68580</xdr:rowOff>
    </xdr:from>
    <xdr:to>
      <xdr:col>78</xdr:col>
      <xdr:colOff>120650</xdr:colOff>
      <xdr:row>56</xdr:row>
      <xdr:rowOff>170180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9669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8907</xdr:rowOff>
    </xdr:from>
    <xdr:ext cx="7366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94386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56</xdr:row>
      <xdr:rowOff>165100</xdr:rowOff>
    </xdr:from>
    <xdr:to>
      <xdr:col>73</xdr:col>
      <xdr:colOff>180975</xdr:colOff>
      <xdr:row>56</xdr:row>
      <xdr:rowOff>165100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3893800" y="97663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83820</xdr:rowOff>
    </xdr:from>
    <xdr:to>
      <xdr:col>74</xdr:col>
      <xdr:colOff>31750</xdr:colOff>
      <xdr:row>57</xdr:row>
      <xdr:rowOff>13970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685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24147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9453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56</xdr:row>
      <xdr:rowOff>165100</xdr:rowOff>
    </xdr:from>
    <xdr:to>
      <xdr:col>69</xdr:col>
      <xdr:colOff>92075</xdr:colOff>
      <xdr:row>58</xdr:row>
      <xdr:rowOff>35560</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flipV="1">
          <a:off x="13004800" y="9766300"/>
          <a:ext cx="889000" cy="2133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22860</xdr:rowOff>
    </xdr:from>
    <xdr:to>
      <xdr:col>69</xdr:col>
      <xdr:colOff>142875</xdr:colOff>
      <xdr:row>56</xdr:row>
      <xdr:rowOff>124460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624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134637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9392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99060</xdr:rowOff>
    </xdr:from>
    <xdr:to>
      <xdr:col>65</xdr:col>
      <xdr:colOff>53975</xdr:colOff>
      <xdr:row>57</xdr:row>
      <xdr:rowOff>29210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970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39387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946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53340</xdr:rowOff>
    </xdr:from>
    <xdr:to>
      <xdr:col>82</xdr:col>
      <xdr:colOff>158750</xdr:colOff>
      <xdr:row>56</xdr:row>
      <xdr:rowOff>154940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9654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55</xdr:row>
      <xdr:rowOff>69867</xdr:rowOff>
    </xdr:from>
    <xdr:ext cx="762000" cy="259045"/>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9499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56</xdr:row>
      <xdr:rowOff>68580</xdr:rowOff>
    </xdr:from>
    <xdr:to>
      <xdr:col>78</xdr:col>
      <xdr:colOff>120650</xdr:colOff>
      <xdr:row>56</xdr:row>
      <xdr:rowOff>170180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9669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154957</xdr:rowOff>
    </xdr:from>
    <xdr:ext cx="7366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97561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56</xdr:row>
      <xdr:rowOff>114300</xdr:rowOff>
    </xdr:from>
    <xdr:to>
      <xdr:col>74</xdr:col>
      <xdr:colOff>31750</xdr:colOff>
      <xdr:row>57</xdr:row>
      <xdr:rowOff>44450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971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29227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980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114300</xdr:rowOff>
    </xdr:from>
    <xdr:to>
      <xdr:col>69</xdr:col>
      <xdr:colOff>142875</xdr:colOff>
      <xdr:row>57</xdr:row>
      <xdr:rowOff>44450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971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29227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980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156210</xdr:rowOff>
    </xdr:from>
    <xdr:to>
      <xdr:col>65</xdr:col>
      <xdr:colOff>53975</xdr:colOff>
      <xdr:row>58</xdr:row>
      <xdr:rowOff>86360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9928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71137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10015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補助費等については、公営企業会計への繰出金が大きな割合を占めており、特に、下水道事業会計と病院事業会計への繰出金が大きくなっています。</a:t>
          </a:r>
        </a:p>
        <a:p>
          <a:r>
            <a:rPr kumimoji="1" lang="ja-JP" altLang="en-US" sz="1300">
              <a:latin typeface="ＭＳ Ｐゴシック" panose="020B0600070205080204" pitchFamily="50" charset="-128"/>
              <a:ea typeface="ＭＳ Ｐゴシック" panose="020B0600070205080204" pitchFamily="50" charset="-128"/>
            </a:rPr>
            <a:t>　繰出金を抑制するために、病院事業会計では急性期病床を回復期病床へ転換し、近隣市からの受け入れを実施するなど、経営状況の改善に向けて動いています。また、下水道事業会計においても「見附市下水道事業経営戦略」を推進することで、財政健全化に努めています。</a:t>
          </a: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1" name="補助費等グラフ枠">
          <a:extLst>
            <a:ext uri="{FF2B5EF4-FFF2-40B4-BE49-F238E27FC236}">
              <a16:creationId xmlns:a16="http://schemas.microsoft.com/office/drawing/2014/main" id="{00000000-0008-0000-0400-00002D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140716</xdr:rowOff>
    </xdr:from>
    <xdr:to>
      <xdr:col>82</xdr:col>
      <xdr:colOff>107950</xdr:colOff>
      <xdr:row>41</xdr:row>
      <xdr:rowOff>46990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flipV="1">
          <a:off x="16510000" y="5970016"/>
          <a:ext cx="0" cy="11064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19067</xdr:rowOff>
    </xdr:from>
    <xdr:ext cx="762000" cy="259045"/>
    <xdr:sp macro="" textlink="">
      <xdr:nvSpPr>
        <xdr:cNvPr id="303" name="補助費等最小値テキスト">
          <a:extLst>
            <a:ext uri="{FF2B5EF4-FFF2-40B4-BE49-F238E27FC236}">
              <a16:creationId xmlns:a16="http://schemas.microsoft.com/office/drawing/2014/main" id="{00000000-0008-0000-0400-00002F010000}"/>
            </a:ext>
          </a:extLst>
        </xdr:cNvPr>
        <xdr:cNvSpPr txBox="1"/>
      </xdr:nvSpPr>
      <xdr:spPr>
        <a:xfrm>
          <a:off x="16598900" y="7048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46990</xdr:rowOff>
    </xdr:from>
    <xdr:to>
      <xdr:col>82</xdr:col>
      <xdr:colOff>196850</xdr:colOff>
      <xdr:row>41</xdr:row>
      <xdr:rowOff>46990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6421100" y="7076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55643</xdr:rowOff>
    </xdr:from>
    <xdr:ext cx="762000" cy="259045"/>
    <xdr:sp macro="" textlink="">
      <xdr:nvSpPr>
        <xdr:cNvPr id="305" name="補助費等最大値テキスト">
          <a:extLst>
            <a:ext uri="{FF2B5EF4-FFF2-40B4-BE49-F238E27FC236}">
              <a16:creationId xmlns:a16="http://schemas.microsoft.com/office/drawing/2014/main" id="{00000000-0008-0000-0400-000031010000}"/>
            </a:ext>
          </a:extLst>
        </xdr:cNvPr>
        <xdr:cNvSpPr txBox="1"/>
      </xdr:nvSpPr>
      <xdr:spPr>
        <a:xfrm>
          <a:off x="16598900" y="57134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140716</xdr:rowOff>
    </xdr:from>
    <xdr:to>
      <xdr:col>82</xdr:col>
      <xdr:colOff>196850</xdr:colOff>
      <xdr:row>34</xdr:row>
      <xdr:rowOff>140716</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59700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136144</xdr:rowOff>
    </xdr:from>
    <xdr:to>
      <xdr:col>82</xdr:col>
      <xdr:colOff>107950</xdr:colOff>
      <xdr:row>36</xdr:row>
      <xdr:rowOff>140716</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5671800" y="6308344"/>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135145</xdr:rowOff>
    </xdr:from>
    <xdr:ext cx="762000" cy="259045"/>
    <xdr:sp macro="" textlink="">
      <xdr:nvSpPr>
        <xdr:cNvPr id="308" name="補助費等平均値テキスト">
          <a:extLst>
            <a:ext uri="{FF2B5EF4-FFF2-40B4-BE49-F238E27FC236}">
              <a16:creationId xmlns:a16="http://schemas.microsoft.com/office/drawing/2014/main" id="{00000000-0008-0000-0400-000034010000}"/>
            </a:ext>
          </a:extLst>
        </xdr:cNvPr>
        <xdr:cNvSpPr txBox="1"/>
      </xdr:nvSpPr>
      <xdr:spPr>
        <a:xfrm>
          <a:off x="16598900" y="630734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163068</xdr:rowOff>
    </xdr:from>
    <xdr:to>
      <xdr:col>82</xdr:col>
      <xdr:colOff>158750</xdr:colOff>
      <xdr:row>37</xdr:row>
      <xdr:rowOff>93218</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64592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117856</xdr:rowOff>
    </xdr:from>
    <xdr:to>
      <xdr:col>78</xdr:col>
      <xdr:colOff>69850</xdr:colOff>
      <xdr:row>36</xdr:row>
      <xdr:rowOff>136144</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4782800" y="6290056"/>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167640</xdr:rowOff>
    </xdr:from>
    <xdr:to>
      <xdr:col>78</xdr:col>
      <xdr:colOff>120650</xdr:colOff>
      <xdr:row>37</xdr:row>
      <xdr:rowOff>97790</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56210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82567</xdr:rowOff>
    </xdr:from>
    <xdr:ext cx="7366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5290800" y="64262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104140</xdr:rowOff>
    </xdr:from>
    <xdr:to>
      <xdr:col>73</xdr:col>
      <xdr:colOff>180975</xdr:colOff>
      <xdr:row>36</xdr:row>
      <xdr:rowOff>117856</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3893800" y="6276340"/>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153924</xdr:rowOff>
    </xdr:from>
    <xdr:to>
      <xdr:col>74</xdr:col>
      <xdr:colOff>31750</xdr:colOff>
      <xdr:row>37</xdr:row>
      <xdr:rowOff>84074</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4732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68851</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4401800" y="6412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44704</xdr:rowOff>
    </xdr:from>
    <xdr:to>
      <xdr:col>69</xdr:col>
      <xdr:colOff>92075</xdr:colOff>
      <xdr:row>36</xdr:row>
      <xdr:rowOff>104140</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a:off x="13004800" y="6216904"/>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131064</xdr:rowOff>
    </xdr:from>
    <xdr:to>
      <xdr:col>69</xdr:col>
      <xdr:colOff>142875</xdr:colOff>
      <xdr:row>37</xdr:row>
      <xdr:rowOff>61214</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3843000" y="6303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45991</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3512800" y="6389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14478</xdr:rowOff>
    </xdr:from>
    <xdr:to>
      <xdr:col>65</xdr:col>
      <xdr:colOff>53975</xdr:colOff>
      <xdr:row>37</xdr:row>
      <xdr:rowOff>116078</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2954000" y="6358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100855</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623800" y="6444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89916</xdr:rowOff>
    </xdr:from>
    <xdr:to>
      <xdr:col>82</xdr:col>
      <xdr:colOff>158750</xdr:colOff>
      <xdr:row>37</xdr:row>
      <xdr:rowOff>20066</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6459200" y="6262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106443</xdr:rowOff>
    </xdr:from>
    <xdr:ext cx="762000" cy="259045"/>
    <xdr:sp macro="" textlink="">
      <xdr:nvSpPr>
        <xdr:cNvPr id="327" name="補助費等該当値テキスト">
          <a:extLst>
            <a:ext uri="{FF2B5EF4-FFF2-40B4-BE49-F238E27FC236}">
              <a16:creationId xmlns:a16="http://schemas.microsoft.com/office/drawing/2014/main" id="{00000000-0008-0000-0400-000047010000}"/>
            </a:ext>
          </a:extLst>
        </xdr:cNvPr>
        <xdr:cNvSpPr txBox="1"/>
      </xdr:nvSpPr>
      <xdr:spPr>
        <a:xfrm>
          <a:off x="16598900" y="61071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85344</xdr:rowOff>
    </xdr:from>
    <xdr:to>
      <xdr:col>78</xdr:col>
      <xdr:colOff>120650</xdr:colOff>
      <xdr:row>37</xdr:row>
      <xdr:rowOff>15494</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5621000" y="6257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25671</xdr:rowOff>
    </xdr:from>
    <xdr:ext cx="7366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5290800" y="60264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67056</xdr:rowOff>
    </xdr:from>
    <xdr:to>
      <xdr:col>74</xdr:col>
      <xdr:colOff>31750</xdr:colOff>
      <xdr:row>36</xdr:row>
      <xdr:rowOff>168656</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4732000" y="6239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7383</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4401800" y="6008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53340</xdr:rowOff>
    </xdr:from>
    <xdr:to>
      <xdr:col>69</xdr:col>
      <xdr:colOff>142875</xdr:colOff>
      <xdr:row>36</xdr:row>
      <xdr:rowOff>154940</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3843000" y="6225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165117</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3512800" y="5994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165354</xdr:rowOff>
    </xdr:from>
    <xdr:to>
      <xdr:col>65</xdr:col>
      <xdr:colOff>53975</xdr:colOff>
      <xdr:row>36</xdr:row>
      <xdr:rowOff>95504</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2954000" y="6166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105681</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2623800" y="5934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平成２８年度から令和元年度までの大型建設事業に伴い発行した市債の償還のため、令和８年度をピークに公債費上昇が見込まれていますが、近年の臨時財政対策債の発行額の減により前年比減となりました。</a:t>
          </a:r>
        </a:p>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年度に基金へ積み立てた公営ガス事業売却益を活用し、市債の償還に充てる原資にするなど、計画的な市債の償還に努めていきます。</a:t>
          </a:r>
        </a:p>
      </xdr:txBody>
    </xdr:sp>
    <xdr:clientData/>
  </xdr:twoCellAnchor>
  <xdr:oneCellAnchor>
    <xdr:from>
      <xdr:col>3</xdr:col>
      <xdr:colOff>123825</xdr:colOff>
      <xdr:row>69</xdr:row>
      <xdr:rowOff>107950</xdr:rowOff>
    </xdr:from>
    <xdr:ext cx="298543" cy="225703"/>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2" name="公債費グラフ枠">
          <a:extLst>
            <a:ext uri="{FF2B5EF4-FFF2-40B4-BE49-F238E27FC236}">
              <a16:creationId xmlns:a16="http://schemas.microsoft.com/office/drawing/2014/main" id="{00000000-0008-0000-0400-00006A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153670</xdr:rowOff>
    </xdr:from>
    <xdr:to>
      <xdr:col>24</xdr:col>
      <xdr:colOff>25400</xdr:colOff>
      <xdr:row>82</xdr:row>
      <xdr:rowOff>50800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flipV="1">
          <a:off x="4826000" y="12669520"/>
          <a:ext cx="0" cy="144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82</xdr:row>
      <xdr:rowOff>22877</xdr:rowOff>
    </xdr:from>
    <xdr:ext cx="762000" cy="259045"/>
    <xdr:sp macro="" textlink="">
      <xdr:nvSpPr>
        <xdr:cNvPr id="364" name="公債費最小値テキスト">
          <a:extLst>
            <a:ext uri="{FF2B5EF4-FFF2-40B4-BE49-F238E27FC236}">
              <a16:creationId xmlns:a16="http://schemas.microsoft.com/office/drawing/2014/main" id="{00000000-0008-0000-0400-00006C010000}"/>
            </a:ext>
          </a:extLst>
        </xdr:cNvPr>
        <xdr:cNvSpPr txBox="1"/>
      </xdr:nvSpPr>
      <xdr:spPr>
        <a:xfrm>
          <a:off x="4914900" y="1408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82</xdr:row>
      <xdr:rowOff>50800</xdr:rowOff>
    </xdr:from>
    <xdr:to>
      <xdr:col>24</xdr:col>
      <xdr:colOff>114300</xdr:colOff>
      <xdr:row>82</xdr:row>
      <xdr:rowOff>50800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4737100" y="14109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68597</xdr:rowOff>
    </xdr:from>
    <xdr:ext cx="762000" cy="259045"/>
    <xdr:sp macro="" textlink="">
      <xdr:nvSpPr>
        <xdr:cNvPr id="366" name="公債費最大値テキスト">
          <a:extLst>
            <a:ext uri="{FF2B5EF4-FFF2-40B4-BE49-F238E27FC236}">
              <a16:creationId xmlns:a16="http://schemas.microsoft.com/office/drawing/2014/main" id="{00000000-0008-0000-0400-00006E010000}"/>
            </a:ext>
          </a:extLst>
        </xdr:cNvPr>
        <xdr:cNvSpPr txBox="1"/>
      </xdr:nvSpPr>
      <xdr:spPr>
        <a:xfrm>
          <a:off x="4914900" y="12412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153670</xdr:rowOff>
    </xdr:from>
    <xdr:to>
      <xdr:col>24</xdr:col>
      <xdr:colOff>114300</xdr:colOff>
      <xdr:row>73</xdr:row>
      <xdr:rowOff>153670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4737100" y="12669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138430</xdr:rowOff>
    </xdr:from>
    <xdr:to>
      <xdr:col>24</xdr:col>
      <xdr:colOff>25400</xdr:colOff>
      <xdr:row>78</xdr:row>
      <xdr:rowOff>43180</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flipV="1">
          <a:off x="3987800" y="13340080"/>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90188</xdr:rowOff>
    </xdr:from>
    <xdr:ext cx="762000" cy="259045"/>
    <xdr:sp macro="" textlink="">
      <xdr:nvSpPr>
        <xdr:cNvPr id="369" name="公債費平均値テキスト">
          <a:extLst>
            <a:ext uri="{FF2B5EF4-FFF2-40B4-BE49-F238E27FC236}">
              <a16:creationId xmlns:a16="http://schemas.microsoft.com/office/drawing/2014/main" id="{00000000-0008-0000-0400-000071010000}"/>
            </a:ext>
          </a:extLst>
        </xdr:cNvPr>
        <xdr:cNvSpPr txBox="1"/>
      </xdr:nvSpPr>
      <xdr:spPr>
        <a:xfrm>
          <a:off x="4914900" y="132918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118111</xdr:rowOff>
    </xdr:from>
    <xdr:to>
      <xdr:col>24</xdr:col>
      <xdr:colOff>76200</xdr:colOff>
      <xdr:row>78</xdr:row>
      <xdr:rowOff>48261</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4775200" y="13319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78</xdr:row>
      <xdr:rowOff>43180</xdr:rowOff>
    </xdr:from>
    <xdr:to>
      <xdr:col>19</xdr:col>
      <xdr:colOff>187325</xdr:colOff>
      <xdr:row>78</xdr:row>
      <xdr:rowOff>88900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flipV="1">
          <a:off x="3098800" y="1341628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78</xdr:row>
      <xdr:rowOff>7620</xdr:rowOff>
    </xdr:from>
    <xdr:to>
      <xdr:col>20</xdr:col>
      <xdr:colOff>38100</xdr:colOff>
      <xdr:row>78</xdr:row>
      <xdr:rowOff>109220</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3937000" y="1338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93997</xdr:rowOff>
    </xdr:from>
    <xdr:ext cx="7366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3606800" y="134670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78</xdr:row>
      <xdr:rowOff>88900</xdr:rowOff>
    </xdr:from>
    <xdr:to>
      <xdr:col>15</xdr:col>
      <xdr:colOff>98425</xdr:colOff>
      <xdr:row>78</xdr:row>
      <xdr:rowOff>96520</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flipV="1">
          <a:off x="2209800" y="1346200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78</xdr:row>
      <xdr:rowOff>0</xdr:rowOff>
    </xdr:from>
    <xdr:to>
      <xdr:col>15</xdr:col>
      <xdr:colOff>149225</xdr:colOff>
      <xdr:row>78</xdr:row>
      <xdr:rowOff>101600</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3048000" y="1337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111777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2717800" y="1314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161289</xdr:rowOff>
    </xdr:from>
    <xdr:to>
      <xdr:col>11</xdr:col>
      <xdr:colOff>9525</xdr:colOff>
      <xdr:row>78</xdr:row>
      <xdr:rowOff>96520</xdr:rowOff>
    </xdr:to>
    <xdr:cxnSp macro="">
      <xdr:nvCxnSpPr>
        <xdr:cNvPr id="377" name="直線コネクタ 376">
          <a:extLst>
            <a:ext uri="{FF2B5EF4-FFF2-40B4-BE49-F238E27FC236}">
              <a16:creationId xmlns:a16="http://schemas.microsoft.com/office/drawing/2014/main" id="{00000000-0008-0000-0400-000079010000}"/>
            </a:ext>
          </a:extLst>
        </xdr:cNvPr>
        <xdr:cNvCxnSpPr/>
      </xdr:nvCxnSpPr>
      <xdr:spPr>
        <a:xfrm>
          <a:off x="1320800" y="13362939"/>
          <a:ext cx="889000" cy="106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110489</xdr:rowOff>
    </xdr:from>
    <xdr:to>
      <xdr:col>11</xdr:col>
      <xdr:colOff>60325</xdr:colOff>
      <xdr:row>78</xdr:row>
      <xdr:rowOff>40639</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2159000" y="13312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50816</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1828800" y="130810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15239</xdr:rowOff>
    </xdr:from>
    <xdr:to>
      <xdr:col>6</xdr:col>
      <xdr:colOff>171450</xdr:colOff>
      <xdr:row>78</xdr:row>
      <xdr:rowOff>116839</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1270000" y="13388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101616</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939800" y="13474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87630</xdr:rowOff>
    </xdr:from>
    <xdr:to>
      <xdr:col>24</xdr:col>
      <xdr:colOff>76200</xdr:colOff>
      <xdr:row>78</xdr:row>
      <xdr:rowOff>17780</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4775200" y="13289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104157</xdr:rowOff>
    </xdr:from>
    <xdr:ext cx="762000" cy="259045"/>
    <xdr:sp macro="" textlink="">
      <xdr:nvSpPr>
        <xdr:cNvPr id="388" name="公債費該当値テキスト">
          <a:extLst>
            <a:ext uri="{FF2B5EF4-FFF2-40B4-BE49-F238E27FC236}">
              <a16:creationId xmlns:a16="http://schemas.microsoft.com/office/drawing/2014/main" id="{00000000-0008-0000-0400-000084010000}"/>
            </a:ext>
          </a:extLst>
        </xdr:cNvPr>
        <xdr:cNvSpPr txBox="1"/>
      </xdr:nvSpPr>
      <xdr:spPr>
        <a:xfrm>
          <a:off x="4914900" y="13134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163830</xdr:rowOff>
    </xdr:from>
    <xdr:to>
      <xdr:col>20</xdr:col>
      <xdr:colOff>38100</xdr:colOff>
      <xdr:row>78</xdr:row>
      <xdr:rowOff>93980</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3937000" y="13365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104157</xdr:rowOff>
    </xdr:from>
    <xdr:ext cx="7366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3606800" y="131343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78</xdr:row>
      <xdr:rowOff>38100</xdr:rowOff>
    </xdr:from>
    <xdr:to>
      <xdr:col>15</xdr:col>
      <xdr:colOff>149225</xdr:colOff>
      <xdr:row>78</xdr:row>
      <xdr:rowOff>139700</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3048000" y="13411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124477</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2717800" y="1349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78</xdr:row>
      <xdr:rowOff>45720</xdr:rowOff>
    </xdr:from>
    <xdr:to>
      <xdr:col>11</xdr:col>
      <xdr:colOff>60325</xdr:colOff>
      <xdr:row>78</xdr:row>
      <xdr:rowOff>147320</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2159000" y="13418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132097</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1828800" y="13505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110489</xdr:rowOff>
    </xdr:from>
    <xdr:to>
      <xdr:col>6</xdr:col>
      <xdr:colOff>171450</xdr:colOff>
      <xdr:row>78</xdr:row>
      <xdr:rowOff>40639</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1270000" y="13312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50816</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939800" y="130810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公債費以外の経費の割合は、類似団体の平均を上回っており、物件費の比率が類似団体に比べて高いことが主な要因となっています。</a:t>
          </a:r>
        </a:p>
        <a:p>
          <a:r>
            <a:rPr kumimoji="1" lang="ja-JP" altLang="en-US" sz="1300">
              <a:latin typeface="ＭＳ Ｐゴシック" panose="020B0600070205080204" pitchFamily="50" charset="-128"/>
              <a:ea typeface="ＭＳ Ｐゴシック" panose="020B0600070205080204" pitchFamily="50" charset="-128"/>
            </a:rPr>
            <a:t>　物件費の縮減に向けて、市民ニーズが低くなった事業について縮減し、施設の統廃合や既存事業の見直しを検討していきます。</a:t>
          </a:r>
        </a:p>
      </xdr:txBody>
    </xdr:sp>
    <xdr:clientData/>
  </xdr:twoCellAnchor>
  <xdr:oneCellAnchor>
    <xdr:from>
      <xdr:col>62</xdr:col>
      <xdr:colOff>6350</xdr:colOff>
      <xdr:row>69</xdr:row>
      <xdr:rowOff>107950</xdr:rowOff>
    </xdr:from>
    <xdr:ext cx="298543" cy="225703"/>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82</xdr:row>
      <xdr:rowOff>29029</xdr:rowOff>
    </xdr:from>
    <xdr:to>
      <xdr:col>85</xdr:col>
      <xdr:colOff>66675</xdr:colOff>
      <xdr:row>82</xdr:row>
      <xdr:rowOff>29029</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58256</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45357</xdr:rowOff>
    </xdr:from>
    <xdr:to>
      <xdr:col>85</xdr:col>
      <xdr:colOff>66675</xdr:colOff>
      <xdr:row>80</xdr:row>
      <xdr:rowOff>45357</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74584</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61686</xdr:rowOff>
    </xdr:from>
    <xdr:to>
      <xdr:col>85</xdr:col>
      <xdr:colOff>66675</xdr:colOff>
      <xdr:row>78</xdr:row>
      <xdr:rowOff>61686</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90913</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78014</xdr:rowOff>
    </xdr:from>
    <xdr:to>
      <xdr:col>85</xdr:col>
      <xdr:colOff>66675</xdr:colOff>
      <xdr:row>76</xdr:row>
      <xdr:rowOff>78014</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107241</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94343</xdr:rowOff>
    </xdr:from>
    <xdr:to>
      <xdr:col>85</xdr:col>
      <xdr:colOff>66675</xdr:colOff>
      <xdr:row>74</xdr:row>
      <xdr:rowOff>94343</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123570</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110672</xdr:rowOff>
    </xdr:from>
    <xdr:to>
      <xdr:col>85</xdr:col>
      <xdr:colOff>66675</xdr:colOff>
      <xdr:row>72</xdr:row>
      <xdr:rowOff>110672</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71</xdr:row>
      <xdr:rowOff>139899</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5" name="公債費以外グラフ枠">
          <a:extLst>
            <a:ext uri="{FF2B5EF4-FFF2-40B4-BE49-F238E27FC236}">
              <a16:creationId xmlns:a16="http://schemas.microsoft.com/office/drawing/2014/main" id="{00000000-0008-0000-0400-0000A9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89444</xdr:rowOff>
    </xdr:from>
    <xdr:to>
      <xdr:col>82</xdr:col>
      <xdr:colOff>107950</xdr:colOff>
      <xdr:row>81</xdr:row>
      <xdr:rowOff>11068</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flipV="1">
          <a:off x="16510000" y="12605294"/>
          <a:ext cx="0" cy="12932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154595</xdr:rowOff>
    </xdr:from>
    <xdr:ext cx="762000" cy="259045"/>
    <xdr:sp macro="" textlink="">
      <xdr:nvSpPr>
        <xdr:cNvPr id="427" name="公債費以外最小値テキスト">
          <a:extLst>
            <a:ext uri="{FF2B5EF4-FFF2-40B4-BE49-F238E27FC236}">
              <a16:creationId xmlns:a16="http://schemas.microsoft.com/office/drawing/2014/main" id="{00000000-0008-0000-0400-0000AB010000}"/>
            </a:ext>
          </a:extLst>
        </xdr:cNvPr>
        <xdr:cNvSpPr txBox="1"/>
      </xdr:nvSpPr>
      <xdr:spPr>
        <a:xfrm>
          <a:off x="16598900" y="138705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11068</xdr:rowOff>
    </xdr:from>
    <xdr:to>
      <xdr:col>82</xdr:col>
      <xdr:colOff>196850</xdr:colOff>
      <xdr:row>81</xdr:row>
      <xdr:rowOff>11068</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6421100" y="138985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4371</xdr:rowOff>
    </xdr:from>
    <xdr:ext cx="762000" cy="259045"/>
    <xdr:sp macro="" textlink="">
      <xdr:nvSpPr>
        <xdr:cNvPr id="429" name="公債費以外最大値テキスト">
          <a:extLst>
            <a:ext uri="{FF2B5EF4-FFF2-40B4-BE49-F238E27FC236}">
              <a16:creationId xmlns:a16="http://schemas.microsoft.com/office/drawing/2014/main" id="{00000000-0008-0000-0400-0000AD010000}"/>
            </a:ext>
          </a:extLst>
        </xdr:cNvPr>
        <xdr:cNvSpPr txBox="1"/>
      </xdr:nvSpPr>
      <xdr:spPr>
        <a:xfrm>
          <a:off x="16598900" y="12348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89444</xdr:rowOff>
    </xdr:from>
    <xdr:to>
      <xdr:col>82</xdr:col>
      <xdr:colOff>196850</xdr:colOff>
      <xdr:row>73</xdr:row>
      <xdr:rowOff>89444</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6421100" y="12605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102507</xdr:rowOff>
    </xdr:from>
    <xdr:to>
      <xdr:col>82</xdr:col>
      <xdr:colOff>107950</xdr:colOff>
      <xdr:row>78</xdr:row>
      <xdr:rowOff>22498</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5671800" y="13304157"/>
          <a:ext cx="838200" cy="91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122119</xdr:rowOff>
    </xdr:from>
    <xdr:ext cx="762000" cy="259045"/>
    <xdr:sp macro="" textlink="">
      <xdr:nvSpPr>
        <xdr:cNvPr id="432" name="公債費以外平均値テキスト">
          <a:extLst>
            <a:ext uri="{FF2B5EF4-FFF2-40B4-BE49-F238E27FC236}">
              <a16:creationId xmlns:a16="http://schemas.microsoft.com/office/drawing/2014/main" id="{00000000-0008-0000-0400-0000B0010000}"/>
            </a:ext>
          </a:extLst>
        </xdr:cNvPr>
        <xdr:cNvSpPr txBox="1"/>
      </xdr:nvSpPr>
      <xdr:spPr>
        <a:xfrm>
          <a:off x="16598900" y="1298086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105592</xdr:rowOff>
    </xdr:from>
    <xdr:to>
      <xdr:col>82</xdr:col>
      <xdr:colOff>158750</xdr:colOff>
      <xdr:row>77</xdr:row>
      <xdr:rowOff>35742</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6459200" y="13135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169455</xdr:rowOff>
    </xdr:from>
    <xdr:to>
      <xdr:col>78</xdr:col>
      <xdr:colOff>69850</xdr:colOff>
      <xdr:row>77</xdr:row>
      <xdr:rowOff>102507</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4782800" y="13199655"/>
          <a:ext cx="889000" cy="1045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20682</xdr:rowOff>
    </xdr:from>
    <xdr:to>
      <xdr:col>78</xdr:col>
      <xdr:colOff>120650</xdr:colOff>
      <xdr:row>76</xdr:row>
      <xdr:rowOff>122282</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5621000" y="1305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132460</xdr:rowOff>
    </xdr:from>
    <xdr:ext cx="7366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5290800" y="128197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169455</xdr:rowOff>
    </xdr:from>
    <xdr:to>
      <xdr:col>73</xdr:col>
      <xdr:colOff>180975</xdr:colOff>
      <xdr:row>77</xdr:row>
      <xdr:rowOff>37193</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flipV="1">
          <a:off x="13893800" y="13199655"/>
          <a:ext cx="8890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107224</xdr:rowOff>
    </xdr:from>
    <xdr:to>
      <xdr:col>74</xdr:col>
      <xdr:colOff>31750</xdr:colOff>
      <xdr:row>76</xdr:row>
      <xdr:rowOff>37374</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4732000" y="12965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47551</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4401800" y="127348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77</xdr:row>
      <xdr:rowOff>37193</xdr:rowOff>
    </xdr:from>
    <xdr:to>
      <xdr:col>69</xdr:col>
      <xdr:colOff>92075</xdr:colOff>
      <xdr:row>78</xdr:row>
      <xdr:rowOff>146594</xdr:rowOff>
    </xdr:to>
    <xdr:cxnSp macro="">
      <xdr:nvCxnSpPr>
        <xdr:cNvPr id="440" name="直線コネクタ 439">
          <a:extLst>
            <a:ext uri="{FF2B5EF4-FFF2-40B4-BE49-F238E27FC236}">
              <a16:creationId xmlns:a16="http://schemas.microsoft.com/office/drawing/2014/main" id="{00000000-0008-0000-0400-0000B8010000}"/>
            </a:ext>
          </a:extLst>
        </xdr:cNvPr>
        <xdr:cNvCxnSpPr/>
      </xdr:nvCxnSpPr>
      <xdr:spPr>
        <a:xfrm flipV="1">
          <a:off x="13004800" y="13238843"/>
          <a:ext cx="889000" cy="2808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95794</xdr:rowOff>
    </xdr:from>
    <xdr:to>
      <xdr:col>69</xdr:col>
      <xdr:colOff>142875</xdr:colOff>
      <xdr:row>75</xdr:row>
      <xdr:rowOff>25944</xdr:rowOff>
    </xdr:to>
    <xdr:sp macro="" textlink="">
      <xdr:nvSpPr>
        <xdr:cNvPr id="441" name="フローチャート: 判断 440">
          <a:extLst>
            <a:ext uri="{FF2B5EF4-FFF2-40B4-BE49-F238E27FC236}">
              <a16:creationId xmlns:a16="http://schemas.microsoft.com/office/drawing/2014/main" id="{00000000-0008-0000-0400-0000B9010000}"/>
            </a:ext>
          </a:extLst>
        </xdr:cNvPr>
        <xdr:cNvSpPr/>
      </xdr:nvSpPr>
      <xdr:spPr>
        <a:xfrm>
          <a:off x="13843000" y="12783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36121</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3512800" y="125519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139881</xdr:rowOff>
    </xdr:from>
    <xdr:to>
      <xdr:col>65</xdr:col>
      <xdr:colOff>53975</xdr:colOff>
      <xdr:row>76</xdr:row>
      <xdr:rowOff>70031</xdr:rowOff>
    </xdr:to>
    <xdr:sp macro="" textlink="">
      <xdr:nvSpPr>
        <xdr:cNvPr id="443" name="フローチャート: 判断 442">
          <a:extLst>
            <a:ext uri="{FF2B5EF4-FFF2-40B4-BE49-F238E27FC236}">
              <a16:creationId xmlns:a16="http://schemas.microsoft.com/office/drawing/2014/main" id="{00000000-0008-0000-0400-0000BB010000}"/>
            </a:ext>
          </a:extLst>
        </xdr:cNvPr>
        <xdr:cNvSpPr/>
      </xdr:nvSpPr>
      <xdr:spPr>
        <a:xfrm>
          <a:off x="12954000" y="12998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80208</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2623800" y="127675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143148</xdr:rowOff>
    </xdr:from>
    <xdr:to>
      <xdr:col>82</xdr:col>
      <xdr:colOff>158750</xdr:colOff>
      <xdr:row>78</xdr:row>
      <xdr:rowOff>73298</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6459200" y="13344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115225</xdr:rowOff>
    </xdr:from>
    <xdr:ext cx="762000" cy="259045"/>
    <xdr:sp macro="" textlink="">
      <xdr:nvSpPr>
        <xdr:cNvPr id="451" name="公債費以外該当値テキスト">
          <a:extLst>
            <a:ext uri="{FF2B5EF4-FFF2-40B4-BE49-F238E27FC236}">
              <a16:creationId xmlns:a16="http://schemas.microsoft.com/office/drawing/2014/main" id="{00000000-0008-0000-0400-0000C3010000}"/>
            </a:ext>
          </a:extLst>
        </xdr:cNvPr>
        <xdr:cNvSpPr txBox="1"/>
      </xdr:nvSpPr>
      <xdr:spPr>
        <a:xfrm>
          <a:off x="16598900" y="133168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51707</xdr:rowOff>
    </xdr:from>
    <xdr:to>
      <xdr:col>78</xdr:col>
      <xdr:colOff>120650</xdr:colOff>
      <xdr:row>77</xdr:row>
      <xdr:rowOff>153307</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5621000" y="13253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138084</xdr:rowOff>
    </xdr:from>
    <xdr:ext cx="7366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5290800" y="133397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118655</xdr:rowOff>
    </xdr:from>
    <xdr:to>
      <xdr:col>74</xdr:col>
      <xdr:colOff>31750</xdr:colOff>
      <xdr:row>77</xdr:row>
      <xdr:rowOff>48805</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4732000" y="13148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33582</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4401800" y="132352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157843</xdr:rowOff>
    </xdr:from>
    <xdr:to>
      <xdr:col>69</xdr:col>
      <xdr:colOff>142875</xdr:colOff>
      <xdr:row>77</xdr:row>
      <xdr:rowOff>87993</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3843000" y="13188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72770</xdr:rowOff>
    </xdr:from>
    <xdr:ext cx="7620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3512800" y="13274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95794</xdr:rowOff>
    </xdr:from>
    <xdr:to>
      <xdr:col>65</xdr:col>
      <xdr:colOff>53975</xdr:colOff>
      <xdr:row>79</xdr:row>
      <xdr:rowOff>25944</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2954000" y="13468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79</xdr:row>
      <xdr:rowOff>10721</xdr:rowOff>
    </xdr:from>
    <xdr:ext cx="762000" cy="259045"/>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2623800" y="13555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新潟県見附市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115380</xdr:rowOff>
    </xdr:from>
    <xdr:to>
      <xdr:col>29</xdr:col>
      <xdr:colOff>127000</xdr:colOff>
      <xdr:row>20</xdr:row>
      <xdr:rowOff>111709</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220405"/>
          <a:ext cx="0" cy="136792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83786</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604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57,454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111709</xdr:rowOff>
    </xdr:from>
    <xdr:to>
      <xdr:col>30</xdr:col>
      <xdr:colOff>25400</xdr:colOff>
      <xdr:row>20</xdr:row>
      <xdr:rowOff>111709</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58833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30307</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963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115380</xdr:rowOff>
    </xdr:from>
    <xdr:to>
      <xdr:col>30</xdr:col>
      <xdr:colOff>25400</xdr:colOff>
      <xdr:row>12</xdr:row>
      <xdr:rowOff>115380</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22040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135636</xdr:rowOff>
    </xdr:from>
    <xdr:to>
      <xdr:col>29</xdr:col>
      <xdr:colOff>127000</xdr:colOff>
      <xdr:row>19</xdr:row>
      <xdr:rowOff>11087</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269361"/>
          <a:ext cx="647700" cy="4690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129265</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7486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107,373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112738</xdr:rowOff>
    </xdr:from>
    <xdr:to>
      <xdr:col>29</xdr:col>
      <xdr:colOff>177800</xdr:colOff>
      <xdr:row>17</xdr:row>
      <xdr:rowOff>42888</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9035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8331</xdr:rowOff>
    </xdr:from>
    <xdr:to>
      <xdr:col>26</xdr:col>
      <xdr:colOff>50800</xdr:colOff>
      <xdr:row>19</xdr:row>
      <xdr:rowOff>11087</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a:off x="4305300" y="3313506"/>
          <a:ext cx="698500" cy="275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38024</xdr:rowOff>
    </xdr:from>
    <xdr:to>
      <xdr:col>26</xdr:col>
      <xdr:colOff>101600</xdr:colOff>
      <xdr:row>17</xdr:row>
      <xdr:rowOff>139624</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00029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149801</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76917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8331</xdr:rowOff>
    </xdr:from>
    <xdr:to>
      <xdr:col>22</xdr:col>
      <xdr:colOff>114300</xdr:colOff>
      <xdr:row>19</xdr:row>
      <xdr:rowOff>116345</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313506"/>
          <a:ext cx="698500" cy="10801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71730</xdr:rowOff>
    </xdr:from>
    <xdr:to>
      <xdr:col>22</xdr:col>
      <xdr:colOff>165100</xdr:colOff>
      <xdr:row>18</xdr:row>
      <xdr:rowOff>1880</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0340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12057</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2802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116345</xdr:rowOff>
    </xdr:from>
    <xdr:to>
      <xdr:col>18</xdr:col>
      <xdr:colOff>177800</xdr:colOff>
      <xdr:row>19</xdr:row>
      <xdr:rowOff>136728</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421520"/>
          <a:ext cx="698500" cy="2038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92735</xdr:rowOff>
    </xdr:from>
    <xdr:to>
      <xdr:col>19</xdr:col>
      <xdr:colOff>38100</xdr:colOff>
      <xdr:row>18</xdr:row>
      <xdr:rowOff>22885</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0550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33062</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2823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137541</xdr:rowOff>
    </xdr:from>
    <xdr:to>
      <xdr:col>15</xdr:col>
      <xdr:colOff>101600</xdr:colOff>
      <xdr:row>18</xdr:row>
      <xdr:rowOff>67691</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09981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77868</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2868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84836</xdr:rowOff>
    </xdr:from>
    <xdr:to>
      <xdr:col>29</xdr:col>
      <xdr:colOff>177800</xdr:colOff>
      <xdr:row>19</xdr:row>
      <xdr:rowOff>14986</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21856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18</xdr:row>
      <xdr:rowOff>56913</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1906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131737</xdr:rowOff>
    </xdr:from>
    <xdr:to>
      <xdr:col>26</xdr:col>
      <xdr:colOff>101600</xdr:colOff>
      <xdr:row>19</xdr:row>
      <xdr:rowOff>61887</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26546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46664</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35183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128981</xdr:rowOff>
    </xdr:from>
    <xdr:to>
      <xdr:col>22</xdr:col>
      <xdr:colOff>165100</xdr:colOff>
      <xdr:row>19</xdr:row>
      <xdr:rowOff>59131</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26270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43908</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3490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19</xdr:row>
      <xdr:rowOff>65545</xdr:rowOff>
    </xdr:from>
    <xdr:to>
      <xdr:col>19</xdr:col>
      <xdr:colOff>38100</xdr:colOff>
      <xdr:row>19</xdr:row>
      <xdr:rowOff>167145</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37072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151922</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457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85928</xdr:rowOff>
    </xdr:from>
    <xdr:to>
      <xdr:col>15</xdr:col>
      <xdr:colOff>101600</xdr:colOff>
      <xdr:row>20</xdr:row>
      <xdr:rowOff>16078</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39110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20</xdr:row>
      <xdr:rowOff>855</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4774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38</xdr:row>
      <xdr:rowOff>1105</xdr:rowOff>
    </xdr:from>
    <xdr:ext cx="762000" cy="259045"/>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159657</xdr:rowOff>
    </xdr:from>
    <xdr:to>
      <xdr:col>33</xdr:col>
      <xdr:colOff>114300</xdr:colOff>
      <xdr:row>37</xdr:row>
      <xdr:rowOff>159657</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5" name="テキスト ボックス 104">
          <a:extLst>
            <a:ext uri="{FF2B5EF4-FFF2-40B4-BE49-F238E27FC236}">
              <a16:creationId xmlns:a16="http://schemas.microsoft.com/office/drawing/2014/main" id="{00000000-0008-0000-0500-000069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7" name="テキスト ボックス 106">
          <a:extLst>
            <a:ext uri="{FF2B5EF4-FFF2-40B4-BE49-F238E27FC236}">
              <a16:creationId xmlns:a16="http://schemas.microsoft.com/office/drawing/2014/main" id="{00000000-0008-0000-0500-00006B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8" name="人口1人当たり決算額の推移グラフ枠445">
          <a:extLst>
            <a:ext uri="{FF2B5EF4-FFF2-40B4-BE49-F238E27FC236}">
              <a16:creationId xmlns:a16="http://schemas.microsoft.com/office/drawing/2014/main" id="{00000000-0008-0000-0500-00006C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172949</xdr:rowOff>
    </xdr:from>
    <xdr:to>
      <xdr:col>29</xdr:col>
      <xdr:colOff>127000</xdr:colOff>
      <xdr:row>37</xdr:row>
      <xdr:rowOff>280358</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flipV="1">
          <a:off x="5651500" y="6097499"/>
          <a:ext cx="0" cy="130755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252435</xdr:rowOff>
    </xdr:from>
    <xdr:ext cx="762000" cy="259045"/>
    <xdr:sp macro="" textlink="">
      <xdr:nvSpPr>
        <xdr:cNvPr id="110" name="人口1人当たり決算額の推移最小値テキスト445">
          <a:extLst>
            <a:ext uri="{FF2B5EF4-FFF2-40B4-BE49-F238E27FC236}">
              <a16:creationId xmlns:a16="http://schemas.microsoft.com/office/drawing/2014/main" id="{00000000-0008-0000-0500-00006E000000}"/>
            </a:ext>
          </a:extLst>
        </xdr:cNvPr>
        <xdr:cNvSpPr txBox="1"/>
      </xdr:nvSpPr>
      <xdr:spPr>
        <a:xfrm>
          <a:off x="5740400" y="73771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280358</xdr:rowOff>
    </xdr:from>
    <xdr:to>
      <xdr:col>30</xdr:col>
      <xdr:colOff>25400</xdr:colOff>
      <xdr:row>37</xdr:row>
      <xdr:rowOff>280358</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a:off x="5562600" y="740505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87876</xdr:rowOff>
    </xdr:from>
    <xdr:ext cx="762000" cy="259045"/>
    <xdr:sp macro="" textlink="">
      <xdr:nvSpPr>
        <xdr:cNvPr id="112" name="人口1人当たり決算額の推移最大値テキスト445">
          <a:extLst>
            <a:ext uri="{FF2B5EF4-FFF2-40B4-BE49-F238E27FC236}">
              <a16:creationId xmlns:a16="http://schemas.microsoft.com/office/drawing/2014/main" id="{00000000-0008-0000-0500-000070000000}"/>
            </a:ext>
          </a:extLst>
        </xdr:cNvPr>
        <xdr:cNvSpPr txBox="1"/>
      </xdr:nvSpPr>
      <xdr:spPr>
        <a:xfrm>
          <a:off x="5740400" y="58409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46,343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172949</xdr:rowOff>
    </xdr:from>
    <xdr:to>
      <xdr:col>30</xdr:col>
      <xdr:colOff>25400</xdr:colOff>
      <xdr:row>33</xdr:row>
      <xdr:rowOff>172949</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a:off x="5562600" y="609749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148456</xdr:rowOff>
    </xdr:from>
    <xdr:to>
      <xdr:col>29</xdr:col>
      <xdr:colOff>127000</xdr:colOff>
      <xdr:row>35</xdr:row>
      <xdr:rowOff>151623</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5003800" y="6758806"/>
          <a:ext cx="647700" cy="316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163393</xdr:rowOff>
    </xdr:from>
    <xdr:ext cx="762000" cy="259045"/>
    <xdr:sp macro="" textlink="">
      <xdr:nvSpPr>
        <xdr:cNvPr id="115" name="人口1人当たり決算額の推移平均値テキスト445">
          <a:extLst>
            <a:ext uri="{FF2B5EF4-FFF2-40B4-BE49-F238E27FC236}">
              <a16:creationId xmlns:a16="http://schemas.microsoft.com/office/drawing/2014/main" id="{00000000-0008-0000-0500-000073000000}"/>
            </a:ext>
          </a:extLst>
        </xdr:cNvPr>
        <xdr:cNvSpPr txBox="1"/>
      </xdr:nvSpPr>
      <xdr:spPr>
        <a:xfrm>
          <a:off x="5740400" y="677374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191316</xdr:rowOff>
    </xdr:from>
    <xdr:to>
      <xdr:col>29</xdr:col>
      <xdr:colOff>177800</xdr:colOff>
      <xdr:row>35</xdr:row>
      <xdr:rowOff>292916</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5600700" y="680166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111129</xdr:rowOff>
    </xdr:from>
    <xdr:to>
      <xdr:col>26</xdr:col>
      <xdr:colOff>50800</xdr:colOff>
      <xdr:row>35</xdr:row>
      <xdr:rowOff>151623</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a:off x="4305300" y="6721479"/>
          <a:ext cx="698500" cy="4049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174204</xdr:rowOff>
    </xdr:from>
    <xdr:to>
      <xdr:col>26</xdr:col>
      <xdr:colOff>101600</xdr:colOff>
      <xdr:row>35</xdr:row>
      <xdr:rowOff>275804</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953000" y="678455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260581</xdr:rowOff>
    </xdr:from>
    <xdr:ext cx="7366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4622800" y="68709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71744</xdr:rowOff>
    </xdr:from>
    <xdr:to>
      <xdr:col>22</xdr:col>
      <xdr:colOff>114300</xdr:colOff>
      <xdr:row>35</xdr:row>
      <xdr:rowOff>111129</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a:off x="3606800" y="6682094"/>
          <a:ext cx="698500" cy="3938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202192</xdr:rowOff>
    </xdr:from>
    <xdr:to>
      <xdr:col>22</xdr:col>
      <xdr:colOff>165100</xdr:colOff>
      <xdr:row>35</xdr:row>
      <xdr:rowOff>303792</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4254500" y="681254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288569</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924300" y="68989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71744</xdr:rowOff>
    </xdr:from>
    <xdr:to>
      <xdr:col>18</xdr:col>
      <xdr:colOff>177800</xdr:colOff>
      <xdr:row>35</xdr:row>
      <xdr:rowOff>219518</xdr:rowOff>
    </xdr:to>
    <xdr:cxnSp macro="">
      <xdr:nvCxnSpPr>
        <xdr:cNvPr id="123" name="直線コネクタ 122">
          <a:extLst>
            <a:ext uri="{FF2B5EF4-FFF2-40B4-BE49-F238E27FC236}">
              <a16:creationId xmlns:a16="http://schemas.microsoft.com/office/drawing/2014/main" id="{00000000-0008-0000-0500-00007B000000}"/>
            </a:ext>
          </a:extLst>
        </xdr:cNvPr>
        <xdr:cNvCxnSpPr/>
      </xdr:nvCxnSpPr>
      <xdr:spPr bwMode="auto">
        <a:xfrm flipV="1">
          <a:off x="2908300" y="6682094"/>
          <a:ext cx="698500" cy="14777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247160</xdr:rowOff>
    </xdr:from>
    <xdr:to>
      <xdr:col>19</xdr:col>
      <xdr:colOff>38100</xdr:colOff>
      <xdr:row>36</xdr:row>
      <xdr:rowOff>5860</xdr:rowOff>
    </xdr:to>
    <xdr:sp macro="" textlink="">
      <xdr:nvSpPr>
        <xdr:cNvPr id="124" name="フローチャート: 判断 123">
          <a:extLst>
            <a:ext uri="{FF2B5EF4-FFF2-40B4-BE49-F238E27FC236}">
              <a16:creationId xmlns:a16="http://schemas.microsoft.com/office/drawing/2014/main" id="{00000000-0008-0000-0500-00007C000000}"/>
            </a:ext>
          </a:extLst>
        </xdr:cNvPr>
        <xdr:cNvSpPr/>
      </xdr:nvSpPr>
      <xdr:spPr bwMode="auto">
        <a:xfrm>
          <a:off x="3556000" y="68575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333537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3225800" y="6943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274396</xdr:rowOff>
    </xdr:from>
    <xdr:to>
      <xdr:col>15</xdr:col>
      <xdr:colOff>101600</xdr:colOff>
      <xdr:row>36</xdr:row>
      <xdr:rowOff>33096</xdr:rowOff>
    </xdr:to>
    <xdr:sp macro="" textlink="">
      <xdr:nvSpPr>
        <xdr:cNvPr id="126" name="フローチャート: 判断 125">
          <a:extLst>
            <a:ext uri="{FF2B5EF4-FFF2-40B4-BE49-F238E27FC236}">
              <a16:creationId xmlns:a16="http://schemas.microsoft.com/office/drawing/2014/main" id="{00000000-0008-0000-0500-00007E000000}"/>
            </a:ext>
          </a:extLst>
        </xdr:cNvPr>
        <xdr:cNvSpPr/>
      </xdr:nvSpPr>
      <xdr:spPr bwMode="auto">
        <a:xfrm>
          <a:off x="2857500" y="688474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17873</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527300" y="69711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97656</xdr:rowOff>
    </xdr:from>
    <xdr:to>
      <xdr:col>29</xdr:col>
      <xdr:colOff>177800</xdr:colOff>
      <xdr:row>35</xdr:row>
      <xdr:rowOff>199256</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5600700" y="670800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285633</xdr:rowOff>
    </xdr:from>
    <xdr:ext cx="762000" cy="259045"/>
    <xdr:sp macro="" textlink="">
      <xdr:nvSpPr>
        <xdr:cNvPr id="134" name="人口1人当たり決算額の推移該当値テキスト445">
          <a:extLst>
            <a:ext uri="{FF2B5EF4-FFF2-40B4-BE49-F238E27FC236}">
              <a16:creationId xmlns:a16="http://schemas.microsoft.com/office/drawing/2014/main" id="{00000000-0008-0000-0500-000086000000}"/>
            </a:ext>
          </a:extLst>
        </xdr:cNvPr>
        <xdr:cNvSpPr txBox="1"/>
      </xdr:nvSpPr>
      <xdr:spPr>
        <a:xfrm>
          <a:off x="5740400" y="65530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100823</xdr:rowOff>
    </xdr:from>
    <xdr:to>
      <xdr:col>26</xdr:col>
      <xdr:colOff>101600</xdr:colOff>
      <xdr:row>35</xdr:row>
      <xdr:rowOff>202423</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4953000" y="671117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212600</xdr:rowOff>
    </xdr:from>
    <xdr:ext cx="7366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4622800" y="648005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60329</xdr:rowOff>
    </xdr:from>
    <xdr:to>
      <xdr:col>22</xdr:col>
      <xdr:colOff>165100</xdr:colOff>
      <xdr:row>35</xdr:row>
      <xdr:rowOff>161929</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4254500" y="667067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172106</xdr:rowOff>
    </xdr:from>
    <xdr:ext cx="762000" cy="259045"/>
    <xdr:sp macro="" textlink="">
      <xdr:nvSpPr>
        <xdr:cNvPr id="138" name="テキスト ボックス 137">
          <a:extLst>
            <a:ext uri="{FF2B5EF4-FFF2-40B4-BE49-F238E27FC236}">
              <a16:creationId xmlns:a16="http://schemas.microsoft.com/office/drawing/2014/main" id="{00000000-0008-0000-0500-00008A000000}"/>
            </a:ext>
          </a:extLst>
        </xdr:cNvPr>
        <xdr:cNvSpPr txBox="1"/>
      </xdr:nvSpPr>
      <xdr:spPr>
        <a:xfrm>
          <a:off x="3924300" y="64395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20944</xdr:rowOff>
    </xdr:from>
    <xdr:to>
      <xdr:col>19</xdr:col>
      <xdr:colOff>38100</xdr:colOff>
      <xdr:row>35</xdr:row>
      <xdr:rowOff>122544</xdr:rowOff>
    </xdr:to>
    <xdr:sp macro="" textlink="">
      <xdr:nvSpPr>
        <xdr:cNvPr id="139" name="楕円 138">
          <a:extLst>
            <a:ext uri="{FF2B5EF4-FFF2-40B4-BE49-F238E27FC236}">
              <a16:creationId xmlns:a16="http://schemas.microsoft.com/office/drawing/2014/main" id="{00000000-0008-0000-0500-00008B000000}"/>
            </a:ext>
          </a:extLst>
        </xdr:cNvPr>
        <xdr:cNvSpPr/>
      </xdr:nvSpPr>
      <xdr:spPr bwMode="auto">
        <a:xfrm>
          <a:off x="3556000" y="663129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132721</xdr:rowOff>
    </xdr:from>
    <xdr:ext cx="762000" cy="259045"/>
    <xdr:sp macro="" textlink="">
      <xdr:nvSpPr>
        <xdr:cNvPr id="140" name="テキスト ボックス 139">
          <a:extLst>
            <a:ext uri="{FF2B5EF4-FFF2-40B4-BE49-F238E27FC236}">
              <a16:creationId xmlns:a16="http://schemas.microsoft.com/office/drawing/2014/main" id="{00000000-0008-0000-0500-00008C000000}"/>
            </a:ext>
          </a:extLst>
        </xdr:cNvPr>
        <xdr:cNvSpPr txBox="1"/>
      </xdr:nvSpPr>
      <xdr:spPr>
        <a:xfrm>
          <a:off x="3225800" y="64001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168718</xdr:rowOff>
    </xdr:from>
    <xdr:to>
      <xdr:col>15</xdr:col>
      <xdr:colOff>101600</xdr:colOff>
      <xdr:row>35</xdr:row>
      <xdr:rowOff>270318</xdr:rowOff>
    </xdr:to>
    <xdr:sp macro="" textlink="">
      <xdr:nvSpPr>
        <xdr:cNvPr id="141" name="楕円 140">
          <a:extLst>
            <a:ext uri="{FF2B5EF4-FFF2-40B4-BE49-F238E27FC236}">
              <a16:creationId xmlns:a16="http://schemas.microsoft.com/office/drawing/2014/main" id="{00000000-0008-0000-0500-00008D000000}"/>
            </a:ext>
          </a:extLst>
        </xdr:cNvPr>
        <xdr:cNvSpPr/>
      </xdr:nvSpPr>
      <xdr:spPr bwMode="auto">
        <a:xfrm>
          <a:off x="2857500" y="677906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280495</xdr:rowOff>
    </xdr:from>
    <xdr:ext cx="762000" cy="259045"/>
    <xdr:sp macro="" textlink="">
      <xdr:nvSpPr>
        <xdr:cNvPr id="142" name="テキスト ボックス 141">
          <a:extLst>
            <a:ext uri="{FF2B5EF4-FFF2-40B4-BE49-F238E27FC236}">
              <a16:creationId xmlns:a16="http://schemas.microsoft.com/office/drawing/2014/main" id="{00000000-0008-0000-0500-00008E000000}"/>
            </a:ext>
          </a:extLst>
        </xdr:cNvPr>
        <xdr:cNvSpPr txBox="1"/>
      </xdr:nvSpPr>
      <xdr:spPr>
        <a:xfrm>
          <a:off x="2527300" y="6547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新潟県見附市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38,061
37,799
77.91
20,222,383
19,670,001
464,080
10,400,857
18,870,025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11.3
80.6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24727</xdr:rowOff>
    </xdr:from>
    <xdr:to>
      <xdr:col>24</xdr:col>
      <xdr:colOff>62865</xdr:colOff>
      <xdr:row>38</xdr:row>
      <xdr:rowOff>14757</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168227"/>
          <a:ext cx="1270" cy="13616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18584</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533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45,838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14757</xdr:rowOff>
    </xdr:from>
    <xdr:to>
      <xdr:col>24</xdr:col>
      <xdr:colOff>152400</xdr:colOff>
      <xdr:row>38</xdr:row>
      <xdr:rowOff>14757</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5298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142854</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49434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153,053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24727</xdr:rowOff>
    </xdr:from>
    <xdr:to>
      <xdr:col>24</xdr:col>
      <xdr:colOff>152400</xdr:colOff>
      <xdr:row>30</xdr:row>
      <xdr:rowOff>24727</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1682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56477</xdr:rowOff>
    </xdr:from>
    <xdr:to>
      <xdr:col>24</xdr:col>
      <xdr:colOff>63500</xdr:colOff>
      <xdr:row>35</xdr:row>
      <xdr:rowOff>111608</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6057227"/>
          <a:ext cx="838200" cy="55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7459</xdr:rowOff>
    </xdr:from>
    <xdr:ext cx="534377"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56653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156032</xdr:rowOff>
    </xdr:from>
    <xdr:to>
      <xdr:col>24</xdr:col>
      <xdr:colOff>114300</xdr:colOff>
      <xdr:row>34</xdr:row>
      <xdr:rowOff>86182</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5813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111608</xdr:rowOff>
    </xdr:from>
    <xdr:to>
      <xdr:col>19</xdr:col>
      <xdr:colOff>177800</xdr:colOff>
      <xdr:row>35</xdr:row>
      <xdr:rowOff>137008</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6112358"/>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84734</xdr:rowOff>
    </xdr:from>
    <xdr:to>
      <xdr:col>20</xdr:col>
      <xdr:colOff>38100</xdr:colOff>
      <xdr:row>35</xdr:row>
      <xdr:rowOff>14884</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5914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33</xdr:row>
      <xdr:rowOff>31411</xdr:rowOff>
    </xdr:from>
    <xdr:ext cx="534377"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530111" y="56892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137008</xdr:rowOff>
    </xdr:from>
    <xdr:to>
      <xdr:col>15</xdr:col>
      <xdr:colOff>50800</xdr:colOff>
      <xdr:row>36</xdr:row>
      <xdr:rowOff>43421</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6137758"/>
          <a:ext cx="889000" cy="77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109995</xdr:rowOff>
    </xdr:from>
    <xdr:to>
      <xdr:col>15</xdr:col>
      <xdr:colOff>101600</xdr:colOff>
      <xdr:row>35</xdr:row>
      <xdr:rowOff>40145</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5939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33</xdr:row>
      <xdr:rowOff>56672</xdr:rowOff>
    </xdr:from>
    <xdr:ext cx="534377"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1111" y="5714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33731</xdr:rowOff>
    </xdr:from>
    <xdr:to>
      <xdr:col>10</xdr:col>
      <xdr:colOff>114300</xdr:colOff>
      <xdr:row>36</xdr:row>
      <xdr:rowOff>43421</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a:off x="1130300" y="6205931"/>
          <a:ext cx="889000" cy="96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123088</xdr:rowOff>
    </xdr:from>
    <xdr:to>
      <xdr:col>10</xdr:col>
      <xdr:colOff>165100</xdr:colOff>
      <xdr:row>35</xdr:row>
      <xdr:rowOff>53238</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5952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33</xdr:row>
      <xdr:rowOff>69765</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5727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330</xdr:rowOff>
    </xdr:from>
    <xdr:to>
      <xdr:col>6</xdr:col>
      <xdr:colOff>38100</xdr:colOff>
      <xdr:row>35</xdr:row>
      <xdr:rowOff>101930</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001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33</xdr:row>
      <xdr:rowOff>118457</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3111" y="5776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5677</xdr:rowOff>
    </xdr:from>
    <xdr:to>
      <xdr:col>24</xdr:col>
      <xdr:colOff>114300</xdr:colOff>
      <xdr:row>35</xdr:row>
      <xdr:rowOff>107277</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6006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155554</xdr:rowOff>
    </xdr:from>
    <xdr:ext cx="534377"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5984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60808</xdr:rowOff>
    </xdr:from>
    <xdr:to>
      <xdr:col>20</xdr:col>
      <xdr:colOff>38100</xdr:colOff>
      <xdr:row>35</xdr:row>
      <xdr:rowOff>162408</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061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153535</xdr:rowOff>
    </xdr:from>
    <xdr:ext cx="534377"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530111" y="61542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86208</xdr:rowOff>
    </xdr:from>
    <xdr:to>
      <xdr:col>15</xdr:col>
      <xdr:colOff>101600</xdr:colOff>
      <xdr:row>36</xdr:row>
      <xdr:rowOff>16358</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086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7485</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41111" y="6179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164071</xdr:rowOff>
    </xdr:from>
    <xdr:to>
      <xdr:col>10</xdr:col>
      <xdr:colOff>165100</xdr:colOff>
      <xdr:row>36</xdr:row>
      <xdr:rowOff>94221</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1648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36</xdr:row>
      <xdr:rowOff>85348</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52111" y="6257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154381</xdr:rowOff>
    </xdr:from>
    <xdr:to>
      <xdr:col>6</xdr:col>
      <xdr:colOff>38100</xdr:colOff>
      <xdr:row>36</xdr:row>
      <xdr:rowOff>84531</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155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75658</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63111" y="62478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89,269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110828</xdr:rowOff>
    </xdr:from>
    <xdr:to>
      <xdr:col>24</xdr:col>
      <xdr:colOff>62865</xdr:colOff>
      <xdr:row>58</xdr:row>
      <xdr:rowOff>165227</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854778"/>
          <a:ext cx="1270" cy="12545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169054</xdr:rowOff>
    </xdr:from>
    <xdr:ext cx="534377"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113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56,650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165227</xdr:rowOff>
    </xdr:from>
    <xdr:to>
      <xdr:col>24</xdr:col>
      <xdr:colOff>152400</xdr:colOff>
      <xdr:row>58</xdr:row>
      <xdr:rowOff>165227</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1093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57505</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6300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221,289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110828</xdr:rowOff>
    </xdr:from>
    <xdr:to>
      <xdr:col>24</xdr:col>
      <xdr:colOff>152400</xdr:colOff>
      <xdr:row>51</xdr:row>
      <xdr:rowOff>110828</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8547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72537</xdr:rowOff>
    </xdr:from>
    <xdr:to>
      <xdr:col>24</xdr:col>
      <xdr:colOff>63500</xdr:colOff>
      <xdr:row>57</xdr:row>
      <xdr:rowOff>140203</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9845187"/>
          <a:ext cx="838200" cy="676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31859</xdr:rowOff>
    </xdr:from>
    <xdr:ext cx="534377"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6330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8982</xdr:rowOff>
    </xdr:from>
    <xdr:to>
      <xdr:col>24</xdr:col>
      <xdr:colOff>114300</xdr:colOff>
      <xdr:row>57</xdr:row>
      <xdr:rowOff>110582</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7816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118189</xdr:rowOff>
    </xdr:from>
    <xdr:to>
      <xdr:col>19</xdr:col>
      <xdr:colOff>177800</xdr:colOff>
      <xdr:row>57</xdr:row>
      <xdr:rowOff>140203</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2908300" y="9890839"/>
          <a:ext cx="889000" cy="220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69286</xdr:rowOff>
    </xdr:from>
    <xdr:to>
      <xdr:col>20</xdr:col>
      <xdr:colOff>38100</xdr:colOff>
      <xdr:row>57</xdr:row>
      <xdr:rowOff>170886</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841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15963</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30111" y="9617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118189</xdr:rowOff>
    </xdr:from>
    <xdr:to>
      <xdr:col>15</xdr:col>
      <xdr:colOff>50800</xdr:colOff>
      <xdr:row>58</xdr:row>
      <xdr:rowOff>10198</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890839"/>
          <a:ext cx="889000" cy="634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49246</xdr:rowOff>
    </xdr:from>
    <xdr:to>
      <xdr:col>15</xdr:col>
      <xdr:colOff>101600</xdr:colOff>
      <xdr:row>57</xdr:row>
      <xdr:rowOff>150846</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821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167373</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1111" y="95971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10198</xdr:rowOff>
    </xdr:from>
    <xdr:to>
      <xdr:col>10</xdr:col>
      <xdr:colOff>114300</xdr:colOff>
      <xdr:row>58</xdr:row>
      <xdr:rowOff>53480</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9954298"/>
          <a:ext cx="889000" cy="432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103301</xdr:rowOff>
    </xdr:from>
    <xdr:to>
      <xdr:col>10</xdr:col>
      <xdr:colOff>165100</xdr:colOff>
      <xdr:row>58</xdr:row>
      <xdr:rowOff>33451</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875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49978</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2111" y="9651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154714</xdr:rowOff>
    </xdr:from>
    <xdr:to>
      <xdr:col>6</xdr:col>
      <xdr:colOff>38100</xdr:colOff>
      <xdr:row>58</xdr:row>
      <xdr:rowOff>84864</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927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101391</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3111" y="9702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21737</xdr:rowOff>
    </xdr:from>
    <xdr:to>
      <xdr:col>24</xdr:col>
      <xdr:colOff>114300</xdr:colOff>
      <xdr:row>57</xdr:row>
      <xdr:rowOff>123337</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794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164</xdr:rowOff>
    </xdr:from>
    <xdr:ext cx="534377"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7728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89403</xdr:rowOff>
    </xdr:from>
    <xdr:to>
      <xdr:col>20</xdr:col>
      <xdr:colOff>38100</xdr:colOff>
      <xdr:row>58</xdr:row>
      <xdr:rowOff>19553</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862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10680</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530111" y="9954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67389</xdr:rowOff>
    </xdr:from>
    <xdr:to>
      <xdr:col>15</xdr:col>
      <xdr:colOff>101600</xdr:colOff>
      <xdr:row>57</xdr:row>
      <xdr:rowOff>168989</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840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160116</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41111" y="99327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130848</xdr:rowOff>
    </xdr:from>
    <xdr:to>
      <xdr:col>10</xdr:col>
      <xdr:colOff>165100</xdr:colOff>
      <xdr:row>58</xdr:row>
      <xdr:rowOff>60998</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903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52125</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52111" y="9996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2680</xdr:rowOff>
    </xdr:from>
    <xdr:to>
      <xdr:col>6</xdr:col>
      <xdr:colOff>38100</xdr:colOff>
      <xdr:row>58</xdr:row>
      <xdr:rowOff>104280</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946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95407</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63111" y="10039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23,019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a:extLst>
            <a:ext uri="{FF2B5EF4-FFF2-40B4-BE49-F238E27FC236}">
              <a16:creationId xmlns:a16="http://schemas.microsoft.com/office/drawing/2014/main" id="{00000000-0008-0000-06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33286</xdr:rowOff>
    </xdr:from>
    <xdr:to>
      <xdr:col>24</xdr:col>
      <xdr:colOff>62865</xdr:colOff>
      <xdr:row>79</xdr:row>
      <xdr:rowOff>25152</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flipV="1">
          <a:off x="4633595" y="12034786"/>
          <a:ext cx="1270" cy="15349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28979</xdr:rowOff>
    </xdr:from>
    <xdr:ext cx="469744" cy="259045"/>
    <xdr:sp macro="" textlink="">
      <xdr:nvSpPr>
        <xdr:cNvPr id="172" name="維持補修費最小値テキスト">
          <a:extLst>
            <a:ext uri="{FF2B5EF4-FFF2-40B4-BE49-F238E27FC236}">
              <a16:creationId xmlns:a16="http://schemas.microsoft.com/office/drawing/2014/main" id="{00000000-0008-0000-0600-0000AC000000}"/>
            </a:ext>
          </a:extLst>
        </xdr:cNvPr>
        <xdr:cNvSpPr txBox="1"/>
      </xdr:nvSpPr>
      <xdr:spPr>
        <a:xfrm>
          <a:off x="4686300" y="135735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25152</xdr:rowOff>
    </xdr:from>
    <xdr:to>
      <xdr:col>24</xdr:col>
      <xdr:colOff>152400</xdr:colOff>
      <xdr:row>79</xdr:row>
      <xdr:rowOff>25152</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35697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151413</xdr:rowOff>
    </xdr:from>
    <xdr:ext cx="534377" cy="259045"/>
    <xdr:sp macro="" textlink="">
      <xdr:nvSpPr>
        <xdr:cNvPr id="174" name="維持補修費最大値テキスト">
          <a:extLst>
            <a:ext uri="{FF2B5EF4-FFF2-40B4-BE49-F238E27FC236}">
              <a16:creationId xmlns:a16="http://schemas.microsoft.com/office/drawing/2014/main" id="{00000000-0008-0000-0600-0000AE000000}"/>
            </a:ext>
          </a:extLst>
        </xdr:cNvPr>
        <xdr:cNvSpPr txBox="1"/>
      </xdr:nvSpPr>
      <xdr:spPr>
        <a:xfrm>
          <a:off x="4686300" y="11810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33286</xdr:rowOff>
    </xdr:from>
    <xdr:to>
      <xdr:col>24</xdr:col>
      <xdr:colOff>152400</xdr:colOff>
      <xdr:row>70</xdr:row>
      <xdr:rowOff>33286</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2034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109468</xdr:rowOff>
    </xdr:from>
    <xdr:to>
      <xdr:col>24</xdr:col>
      <xdr:colOff>63500</xdr:colOff>
      <xdr:row>78</xdr:row>
      <xdr:rowOff>150425</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3797300" y="13482568"/>
          <a:ext cx="838200" cy="40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160774</xdr:rowOff>
    </xdr:from>
    <xdr:ext cx="534377" cy="259045"/>
    <xdr:sp macro="" textlink="">
      <xdr:nvSpPr>
        <xdr:cNvPr id="177" name="維持補修費平均値テキスト">
          <a:extLst>
            <a:ext uri="{FF2B5EF4-FFF2-40B4-BE49-F238E27FC236}">
              <a16:creationId xmlns:a16="http://schemas.microsoft.com/office/drawing/2014/main" id="{00000000-0008-0000-0600-0000B1000000}"/>
            </a:ext>
          </a:extLst>
        </xdr:cNvPr>
        <xdr:cNvSpPr txBox="1"/>
      </xdr:nvSpPr>
      <xdr:spPr>
        <a:xfrm>
          <a:off x="4686300" y="1319097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10,428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137897</xdr:rowOff>
    </xdr:from>
    <xdr:to>
      <xdr:col>24</xdr:col>
      <xdr:colOff>114300</xdr:colOff>
      <xdr:row>78</xdr:row>
      <xdr:rowOff>68047</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4584700" y="13339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48794</xdr:rowOff>
    </xdr:from>
    <xdr:to>
      <xdr:col>19</xdr:col>
      <xdr:colOff>177800</xdr:colOff>
      <xdr:row>78</xdr:row>
      <xdr:rowOff>109468</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2908300" y="13421894"/>
          <a:ext cx="889000" cy="606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15596</xdr:rowOff>
    </xdr:from>
    <xdr:to>
      <xdr:col>20</xdr:col>
      <xdr:colOff>38100</xdr:colOff>
      <xdr:row>78</xdr:row>
      <xdr:rowOff>117196</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3746500" y="13388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133723</xdr:rowOff>
    </xdr:from>
    <xdr:ext cx="469744"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3562428" y="131639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27000</xdr:rowOff>
    </xdr:from>
    <xdr:to>
      <xdr:col>15</xdr:col>
      <xdr:colOff>50800</xdr:colOff>
      <xdr:row>78</xdr:row>
      <xdr:rowOff>48794</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a:off x="2019300" y="13400100"/>
          <a:ext cx="889000" cy="217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12852</xdr:rowOff>
    </xdr:from>
    <xdr:to>
      <xdr:col>15</xdr:col>
      <xdr:colOff>101600</xdr:colOff>
      <xdr:row>78</xdr:row>
      <xdr:rowOff>114452</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2857500" y="13385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105579</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2673428" y="13478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7417</xdr:rowOff>
    </xdr:from>
    <xdr:to>
      <xdr:col>10</xdr:col>
      <xdr:colOff>114300</xdr:colOff>
      <xdr:row>78</xdr:row>
      <xdr:rowOff>27000</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a:off x="1130300" y="13380517"/>
          <a:ext cx="889000" cy="19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170511</xdr:rowOff>
    </xdr:from>
    <xdr:to>
      <xdr:col>10</xdr:col>
      <xdr:colOff>165100</xdr:colOff>
      <xdr:row>78</xdr:row>
      <xdr:rowOff>100661</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968500" y="13372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91788</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1784428" y="13464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10909</xdr:rowOff>
    </xdr:from>
    <xdr:to>
      <xdr:col>6</xdr:col>
      <xdr:colOff>38100</xdr:colOff>
      <xdr:row>78</xdr:row>
      <xdr:rowOff>112509</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079500" y="13384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103636</xdr:rowOff>
    </xdr:from>
    <xdr:ext cx="469744"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895428" y="134767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99625</xdr:rowOff>
    </xdr:from>
    <xdr:to>
      <xdr:col>24</xdr:col>
      <xdr:colOff>114300</xdr:colOff>
      <xdr:row>79</xdr:row>
      <xdr:rowOff>29775</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4584700" y="13472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14552</xdr:rowOff>
    </xdr:from>
    <xdr:ext cx="469744" cy="259045"/>
    <xdr:sp macro="" textlink="">
      <xdr:nvSpPr>
        <xdr:cNvPr id="196" name="維持補修費該当値テキスト">
          <a:extLst>
            <a:ext uri="{FF2B5EF4-FFF2-40B4-BE49-F238E27FC236}">
              <a16:creationId xmlns:a16="http://schemas.microsoft.com/office/drawing/2014/main" id="{00000000-0008-0000-0600-0000C4000000}"/>
            </a:ext>
          </a:extLst>
        </xdr:cNvPr>
        <xdr:cNvSpPr txBox="1"/>
      </xdr:nvSpPr>
      <xdr:spPr>
        <a:xfrm>
          <a:off x="4686300" y="13387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58668</xdr:rowOff>
    </xdr:from>
    <xdr:to>
      <xdr:col>20</xdr:col>
      <xdr:colOff>38100</xdr:colOff>
      <xdr:row>78</xdr:row>
      <xdr:rowOff>160268</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3746500" y="13431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151395</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3562428" y="135244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169444</xdr:rowOff>
    </xdr:from>
    <xdr:to>
      <xdr:col>15</xdr:col>
      <xdr:colOff>101600</xdr:colOff>
      <xdr:row>78</xdr:row>
      <xdr:rowOff>99594</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2857500" y="13371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116121</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2673428" y="131463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147650</xdr:rowOff>
    </xdr:from>
    <xdr:to>
      <xdr:col>10</xdr:col>
      <xdr:colOff>165100</xdr:colOff>
      <xdr:row>78</xdr:row>
      <xdr:rowOff>77800</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968500" y="1334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94327</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1784428" y="13124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128067</xdr:rowOff>
    </xdr:from>
    <xdr:to>
      <xdr:col>6</xdr:col>
      <xdr:colOff>38100</xdr:colOff>
      <xdr:row>78</xdr:row>
      <xdr:rowOff>58217</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079500" y="13329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76</xdr:row>
      <xdr:rowOff>74744</xdr:rowOff>
    </xdr:from>
    <xdr:ext cx="534377"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863111" y="13104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扶助費グラフ枠">
          <a:extLst>
            <a:ext uri="{FF2B5EF4-FFF2-40B4-BE49-F238E27FC236}">
              <a16:creationId xmlns:a16="http://schemas.microsoft.com/office/drawing/2014/main" id="{00000000-0008-0000-0600-0000E6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21188</xdr:rowOff>
    </xdr:from>
    <xdr:to>
      <xdr:col>24</xdr:col>
      <xdr:colOff>62865</xdr:colOff>
      <xdr:row>99</xdr:row>
      <xdr:rowOff>22320</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4633595" y="15623138"/>
          <a:ext cx="1270" cy="13727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26147</xdr:rowOff>
    </xdr:from>
    <xdr:ext cx="534377" cy="259045"/>
    <xdr:sp macro="" textlink="">
      <xdr:nvSpPr>
        <xdr:cNvPr id="232" name="扶助費最小値テキスト">
          <a:extLst>
            <a:ext uri="{FF2B5EF4-FFF2-40B4-BE49-F238E27FC236}">
              <a16:creationId xmlns:a16="http://schemas.microsoft.com/office/drawing/2014/main" id="{00000000-0008-0000-0600-0000E8000000}"/>
            </a:ext>
          </a:extLst>
        </xdr:cNvPr>
        <xdr:cNvSpPr txBox="1"/>
      </xdr:nvSpPr>
      <xdr:spPr>
        <a:xfrm>
          <a:off x="4686300" y="16999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22320</xdr:rowOff>
    </xdr:from>
    <xdr:to>
      <xdr:col>24</xdr:col>
      <xdr:colOff>152400</xdr:colOff>
      <xdr:row>99</xdr:row>
      <xdr:rowOff>22320</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6995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139315</xdr:rowOff>
    </xdr:from>
    <xdr:ext cx="599010" cy="259045"/>
    <xdr:sp macro="" textlink="">
      <xdr:nvSpPr>
        <xdr:cNvPr id="234" name="扶助費最大値テキスト">
          <a:extLst>
            <a:ext uri="{FF2B5EF4-FFF2-40B4-BE49-F238E27FC236}">
              <a16:creationId xmlns:a16="http://schemas.microsoft.com/office/drawing/2014/main" id="{00000000-0008-0000-0600-0000EA000000}"/>
            </a:ext>
          </a:extLst>
        </xdr:cNvPr>
        <xdr:cNvSpPr txBox="1"/>
      </xdr:nvSpPr>
      <xdr:spPr>
        <a:xfrm>
          <a:off x="4686300" y="153983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193,137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21188</xdr:rowOff>
    </xdr:from>
    <xdr:to>
      <xdr:col>24</xdr:col>
      <xdr:colOff>152400</xdr:colOff>
      <xdr:row>91</xdr:row>
      <xdr:rowOff>21188</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4546600" y="156231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74310</xdr:rowOff>
    </xdr:from>
    <xdr:to>
      <xdr:col>24</xdr:col>
      <xdr:colOff>63500</xdr:colOff>
      <xdr:row>98</xdr:row>
      <xdr:rowOff>139798</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3797300" y="16876410"/>
          <a:ext cx="838200" cy="65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51785</xdr:rowOff>
    </xdr:from>
    <xdr:ext cx="599010" cy="259045"/>
    <xdr:sp macro="" textlink="">
      <xdr:nvSpPr>
        <xdr:cNvPr id="237" name="扶助費平均値テキスト">
          <a:extLst>
            <a:ext uri="{FF2B5EF4-FFF2-40B4-BE49-F238E27FC236}">
              <a16:creationId xmlns:a16="http://schemas.microsoft.com/office/drawing/2014/main" id="{00000000-0008-0000-0600-0000ED000000}"/>
            </a:ext>
          </a:extLst>
        </xdr:cNvPr>
        <xdr:cNvSpPr txBox="1"/>
      </xdr:nvSpPr>
      <xdr:spPr>
        <a:xfrm>
          <a:off x="4686300" y="1633953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28908</xdr:rowOff>
    </xdr:from>
    <xdr:to>
      <xdr:col>24</xdr:col>
      <xdr:colOff>114300</xdr:colOff>
      <xdr:row>96</xdr:row>
      <xdr:rowOff>130508</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4584700" y="16488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109829</xdr:rowOff>
    </xdr:from>
    <xdr:to>
      <xdr:col>19</xdr:col>
      <xdr:colOff>177800</xdr:colOff>
      <xdr:row>98</xdr:row>
      <xdr:rowOff>139798</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a:off x="2908300" y="16911929"/>
          <a:ext cx="889000" cy="29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112370</xdr:rowOff>
    </xdr:from>
    <xdr:to>
      <xdr:col>20</xdr:col>
      <xdr:colOff>38100</xdr:colOff>
      <xdr:row>97</xdr:row>
      <xdr:rowOff>42520</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3746500" y="16571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59047</xdr:rowOff>
    </xdr:from>
    <xdr:ext cx="599010"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3497795" y="163467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109829</xdr:rowOff>
    </xdr:from>
    <xdr:to>
      <xdr:col>15</xdr:col>
      <xdr:colOff>50800</xdr:colOff>
      <xdr:row>98</xdr:row>
      <xdr:rowOff>129293</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flipV="1">
          <a:off x="2019300" y="16911929"/>
          <a:ext cx="889000" cy="194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18904</xdr:rowOff>
    </xdr:from>
    <xdr:to>
      <xdr:col>15</xdr:col>
      <xdr:colOff>101600</xdr:colOff>
      <xdr:row>97</xdr:row>
      <xdr:rowOff>120504</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2857500" y="16649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137031</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2641111" y="16424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129293</xdr:rowOff>
    </xdr:from>
    <xdr:to>
      <xdr:col>10</xdr:col>
      <xdr:colOff>114300</xdr:colOff>
      <xdr:row>99</xdr:row>
      <xdr:rowOff>31224</xdr:rowOff>
    </xdr:to>
    <xdr:cxnSp macro="">
      <xdr:nvCxnSpPr>
        <xdr:cNvPr id="245" name="直線コネクタ 244">
          <a:extLst>
            <a:ext uri="{FF2B5EF4-FFF2-40B4-BE49-F238E27FC236}">
              <a16:creationId xmlns:a16="http://schemas.microsoft.com/office/drawing/2014/main" id="{00000000-0008-0000-0600-0000F5000000}"/>
            </a:ext>
          </a:extLst>
        </xdr:cNvPr>
        <xdr:cNvCxnSpPr/>
      </xdr:nvCxnSpPr>
      <xdr:spPr>
        <a:xfrm flipV="1">
          <a:off x="1130300" y="16931393"/>
          <a:ext cx="889000" cy="73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64396</xdr:rowOff>
    </xdr:from>
    <xdr:to>
      <xdr:col>10</xdr:col>
      <xdr:colOff>165100</xdr:colOff>
      <xdr:row>96</xdr:row>
      <xdr:rowOff>165996</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968500" y="16523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11073</xdr:rowOff>
    </xdr:from>
    <xdr:ext cx="59901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1719795" y="16298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134021</xdr:rowOff>
    </xdr:from>
    <xdr:to>
      <xdr:col>6</xdr:col>
      <xdr:colOff>38100</xdr:colOff>
      <xdr:row>98</xdr:row>
      <xdr:rowOff>64171</xdr:rowOff>
    </xdr:to>
    <xdr:sp macro="" textlink="">
      <xdr:nvSpPr>
        <xdr:cNvPr id="248" name="フローチャート: 判断 247">
          <a:extLst>
            <a:ext uri="{FF2B5EF4-FFF2-40B4-BE49-F238E27FC236}">
              <a16:creationId xmlns:a16="http://schemas.microsoft.com/office/drawing/2014/main" id="{00000000-0008-0000-0600-0000F8000000}"/>
            </a:ext>
          </a:extLst>
        </xdr:cNvPr>
        <xdr:cNvSpPr/>
      </xdr:nvSpPr>
      <xdr:spPr>
        <a:xfrm>
          <a:off x="1079500" y="16764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80698</xdr:rowOff>
    </xdr:from>
    <xdr:ext cx="534377"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863111" y="16539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23510</xdr:rowOff>
    </xdr:from>
    <xdr:to>
      <xdr:col>24</xdr:col>
      <xdr:colOff>114300</xdr:colOff>
      <xdr:row>98</xdr:row>
      <xdr:rowOff>125110</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4584700" y="16825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109887</xdr:rowOff>
    </xdr:from>
    <xdr:ext cx="534377" cy="259045"/>
    <xdr:sp macro="" textlink="">
      <xdr:nvSpPr>
        <xdr:cNvPr id="256" name="扶助費該当値テキスト">
          <a:extLst>
            <a:ext uri="{FF2B5EF4-FFF2-40B4-BE49-F238E27FC236}">
              <a16:creationId xmlns:a16="http://schemas.microsoft.com/office/drawing/2014/main" id="{00000000-0008-0000-0600-000000010000}"/>
            </a:ext>
          </a:extLst>
        </xdr:cNvPr>
        <xdr:cNvSpPr txBox="1"/>
      </xdr:nvSpPr>
      <xdr:spPr>
        <a:xfrm>
          <a:off x="4686300" y="16740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88998</xdr:rowOff>
    </xdr:from>
    <xdr:to>
      <xdr:col>20</xdr:col>
      <xdr:colOff>38100</xdr:colOff>
      <xdr:row>99</xdr:row>
      <xdr:rowOff>19148</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3746500" y="16891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99</xdr:row>
      <xdr:rowOff>10275</xdr:rowOff>
    </xdr:from>
    <xdr:ext cx="534377"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3530111" y="16983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59029</xdr:rowOff>
    </xdr:from>
    <xdr:to>
      <xdr:col>15</xdr:col>
      <xdr:colOff>101600</xdr:colOff>
      <xdr:row>98</xdr:row>
      <xdr:rowOff>160629</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2857500" y="16861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151756</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2641111" y="169538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78493</xdr:rowOff>
    </xdr:from>
    <xdr:to>
      <xdr:col>10</xdr:col>
      <xdr:colOff>165100</xdr:colOff>
      <xdr:row>99</xdr:row>
      <xdr:rowOff>8643</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968500" y="16880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171220</xdr:rowOff>
    </xdr:from>
    <xdr:ext cx="534377"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1752111" y="16973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151874</xdr:rowOff>
    </xdr:from>
    <xdr:to>
      <xdr:col>6</xdr:col>
      <xdr:colOff>38100</xdr:colOff>
      <xdr:row>99</xdr:row>
      <xdr:rowOff>82024</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1079500" y="16953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73151</xdr:rowOff>
    </xdr:from>
    <xdr:ext cx="534377" cy="259045"/>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863111" y="17046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6" name="テキスト ボックス 285">
          <a:extLst>
            <a:ext uri="{FF2B5EF4-FFF2-40B4-BE49-F238E27FC236}">
              <a16:creationId xmlns:a16="http://schemas.microsoft.com/office/drawing/2014/main" id="{00000000-0008-0000-0600-00001E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補助費等グラフ枠">
          <a:extLst>
            <a:ext uri="{FF2B5EF4-FFF2-40B4-BE49-F238E27FC236}">
              <a16:creationId xmlns:a16="http://schemas.microsoft.com/office/drawing/2014/main" id="{00000000-0008-0000-0600-00001F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66868</xdr:rowOff>
    </xdr:from>
    <xdr:to>
      <xdr:col>54</xdr:col>
      <xdr:colOff>189865</xdr:colOff>
      <xdr:row>37</xdr:row>
      <xdr:rowOff>118798</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flipV="1">
          <a:off x="10475595" y="5381818"/>
          <a:ext cx="1270" cy="10806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122625</xdr:rowOff>
    </xdr:from>
    <xdr:ext cx="534377" cy="259045"/>
    <xdr:sp macro="" textlink="">
      <xdr:nvSpPr>
        <xdr:cNvPr id="289" name="補助費等最小値テキスト">
          <a:extLst>
            <a:ext uri="{FF2B5EF4-FFF2-40B4-BE49-F238E27FC236}">
              <a16:creationId xmlns:a16="http://schemas.microsoft.com/office/drawing/2014/main" id="{00000000-0008-0000-0600-000021010000}"/>
            </a:ext>
          </a:extLst>
        </xdr:cNvPr>
        <xdr:cNvSpPr txBox="1"/>
      </xdr:nvSpPr>
      <xdr:spPr>
        <a:xfrm>
          <a:off x="10528300" y="6466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118798</xdr:rowOff>
    </xdr:from>
    <xdr:to>
      <xdr:col>55</xdr:col>
      <xdr:colOff>88900</xdr:colOff>
      <xdr:row>37</xdr:row>
      <xdr:rowOff>118798</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10388600" y="6462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13545</xdr:rowOff>
    </xdr:from>
    <xdr:ext cx="599010" cy="259045"/>
    <xdr:sp macro="" textlink="">
      <xdr:nvSpPr>
        <xdr:cNvPr id="291" name="補助費等最大値テキスト">
          <a:extLst>
            <a:ext uri="{FF2B5EF4-FFF2-40B4-BE49-F238E27FC236}">
              <a16:creationId xmlns:a16="http://schemas.microsoft.com/office/drawing/2014/main" id="{00000000-0008-0000-0600-000023010000}"/>
            </a:ext>
          </a:extLst>
        </xdr:cNvPr>
        <xdr:cNvSpPr txBox="1"/>
      </xdr:nvSpPr>
      <xdr:spPr>
        <a:xfrm>
          <a:off x="10528300" y="51570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177,058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66868</xdr:rowOff>
    </xdr:from>
    <xdr:to>
      <xdr:col>55</xdr:col>
      <xdr:colOff>88900</xdr:colOff>
      <xdr:row>31</xdr:row>
      <xdr:rowOff>66868</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10388600" y="53818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34</xdr:row>
      <xdr:rowOff>147168</xdr:rowOff>
    </xdr:from>
    <xdr:to>
      <xdr:col>55</xdr:col>
      <xdr:colOff>0</xdr:colOff>
      <xdr:row>35</xdr:row>
      <xdr:rowOff>30719</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flipV="1">
          <a:off x="9639300" y="5976468"/>
          <a:ext cx="838200" cy="55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161045</xdr:rowOff>
    </xdr:from>
    <xdr:ext cx="534377" cy="259045"/>
    <xdr:sp macro="" textlink="">
      <xdr:nvSpPr>
        <xdr:cNvPr id="294" name="補助費等平均値テキスト">
          <a:extLst>
            <a:ext uri="{FF2B5EF4-FFF2-40B4-BE49-F238E27FC236}">
              <a16:creationId xmlns:a16="http://schemas.microsoft.com/office/drawing/2014/main" id="{00000000-0008-0000-0600-000026010000}"/>
            </a:ext>
          </a:extLst>
        </xdr:cNvPr>
        <xdr:cNvSpPr txBox="1"/>
      </xdr:nvSpPr>
      <xdr:spPr>
        <a:xfrm>
          <a:off x="10528300" y="59903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11168</xdr:rowOff>
    </xdr:from>
    <xdr:to>
      <xdr:col>55</xdr:col>
      <xdr:colOff>50800</xdr:colOff>
      <xdr:row>35</xdr:row>
      <xdr:rowOff>112768</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10426700" y="6011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30719</xdr:rowOff>
    </xdr:from>
    <xdr:to>
      <xdr:col>50</xdr:col>
      <xdr:colOff>114300</xdr:colOff>
      <xdr:row>35</xdr:row>
      <xdr:rowOff>36487</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flipV="1">
          <a:off x="8750300" y="6031469"/>
          <a:ext cx="889000" cy="57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31346</xdr:rowOff>
    </xdr:from>
    <xdr:to>
      <xdr:col>50</xdr:col>
      <xdr:colOff>165100</xdr:colOff>
      <xdr:row>35</xdr:row>
      <xdr:rowOff>132946</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9588500" y="6032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124073</xdr:rowOff>
    </xdr:from>
    <xdr:ext cx="534377"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9372111" y="6124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34</xdr:row>
      <xdr:rowOff>94681</xdr:rowOff>
    </xdr:from>
    <xdr:to>
      <xdr:col>45</xdr:col>
      <xdr:colOff>177800</xdr:colOff>
      <xdr:row>35</xdr:row>
      <xdr:rowOff>36487</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a:off x="7861300" y="5923981"/>
          <a:ext cx="889000" cy="1132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21425</xdr:rowOff>
    </xdr:from>
    <xdr:to>
      <xdr:col>46</xdr:col>
      <xdr:colOff>38100</xdr:colOff>
      <xdr:row>35</xdr:row>
      <xdr:rowOff>123025</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8699500" y="6022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114152</xdr:rowOff>
    </xdr:from>
    <xdr:ext cx="534377"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8483111" y="61149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86,355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30</xdr:row>
      <xdr:rowOff>44664</xdr:rowOff>
    </xdr:from>
    <xdr:to>
      <xdr:col>41</xdr:col>
      <xdr:colOff>50800</xdr:colOff>
      <xdr:row>34</xdr:row>
      <xdr:rowOff>94681</xdr:rowOff>
    </xdr:to>
    <xdr:cxnSp macro="">
      <xdr:nvCxnSpPr>
        <xdr:cNvPr id="302" name="直線コネクタ 301">
          <a:extLst>
            <a:ext uri="{FF2B5EF4-FFF2-40B4-BE49-F238E27FC236}">
              <a16:creationId xmlns:a16="http://schemas.microsoft.com/office/drawing/2014/main" id="{00000000-0008-0000-0600-00002E010000}"/>
            </a:ext>
          </a:extLst>
        </xdr:cNvPr>
        <xdr:cNvCxnSpPr/>
      </xdr:nvCxnSpPr>
      <xdr:spPr>
        <a:xfrm>
          <a:off x="6972300" y="5188164"/>
          <a:ext cx="889000" cy="7358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35</xdr:row>
      <xdr:rowOff>63548</xdr:rowOff>
    </xdr:from>
    <xdr:to>
      <xdr:col>41</xdr:col>
      <xdr:colOff>101600</xdr:colOff>
      <xdr:row>35</xdr:row>
      <xdr:rowOff>165148</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7810500" y="6064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156275</xdr:rowOff>
    </xdr:from>
    <xdr:ext cx="534377"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7594111" y="61570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121864</xdr:rowOff>
    </xdr:from>
    <xdr:to>
      <xdr:col>36</xdr:col>
      <xdr:colOff>165100</xdr:colOff>
      <xdr:row>31</xdr:row>
      <xdr:rowOff>52014</xdr:rowOff>
    </xdr:to>
    <xdr:sp macro="" textlink="">
      <xdr:nvSpPr>
        <xdr:cNvPr id="305" name="フローチャート: 判断 304">
          <a:extLst>
            <a:ext uri="{FF2B5EF4-FFF2-40B4-BE49-F238E27FC236}">
              <a16:creationId xmlns:a16="http://schemas.microsoft.com/office/drawing/2014/main" id="{00000000-0008-0000-0600-000031010000}"/>
            </a:ext>
          </a:extLst>
        </xdr:cNvPr>
        <xdr:cNvSpPr/>
      </xdr:nvSpPr>
      <xdr:spPr>
        <a:xfrm>
          <a:off x="6921500" y="5265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43141</xdr:rowOff>
    </xdr:from>
    <xdr:ext cx="59901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6672795" y="53580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96368</xdr:rowOff>
    </xdr:from>
    <xdr:to>
      <xdr:col>55</xdr:col>
      <xdr:colOff>50800</xdr:colOff>
      <xdr:row>35</xdr:row>
      <xdr:rowOff>26518</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10426700" y="5925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33</xdr:row>
      <xdr:rowOff>119245</xdr:rowOff>
    </xdr:from>
    <xdr:ext cx="534377" cy="259045"/>
    <xdr:sp macro="" textlink="">
      <xdr:nvSpPr>
        <xdr:cNvPr id="313" name="補助費等該当値テキスト">
          <a:extLst>
            <a:ext uri="{FF2B5EF4-FFF2-40B4-BE49-F238E27FC236}">
              <a16:creationId xmlns:a16="http://schemas.microsoft.com/office/drawing/2014/main" id="{00000000-0008-0000-0600-000039010000}"/>
            </a:ext>
          </a:extLst>
        </xdr:cNvPr>
        <xdr:cNvSpPr txBox="1"/>
      </xdr:nvSpPr>
      <xdr:spPr>
        <a:xfrm>
          <a:off x="10528300" y="57770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34</xdr:row>
      <xdr:rowOff>151369</xdr:rowOff>
    </xdr:from>
    <xdr:to>
      <xdr:col>50</xdr:col>
      <xdr:colOff>165100</xdr:colOff>
      <xdr:row>35</xdr:row>
      <xdr:rowOff>81519</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9588500" y="5980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33</xdr:row>
      <xdr:rowOff>98046</xdr:rowOff>
    </xdr:from>
    <xdr:ext cx="534377"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9372111" y="57558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34</xdr:row>
      <xdr:rowOff>157137</xdr:rowOff>
    </xdr:from>
    <xdr:to>
      <xdr:col>46</xdr:col>
      <xdr:colOff>38100</xdr:colOff>
      <xdr:row>35</xdr:row>
      <xdr:rowOff>87287</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8699500" y="5986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33</xdr:row>
      <xdr:rowOff>103814</xdr:rowOff>
    </xdr:from>
    <xdr:ext cx="534377"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8483111" y="57616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34</xdr:row>
      <xdr:rowOff>43881</xdr:rowOff>
    </xdr:from>
    <xdr:to>
      <xdr:col>41</xdr:col>
      <xdr:colOff>101600</xdr:colOff>
      <xdr:row>34</xdr:row>
      <xdr:rowOff>145481</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7810500" y="5873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32</xdr:row>
      <xdr:rowOff>162008</xdr:rowOff>
    </xdr:from>
    <xdr:ext cx="599010" cy="259045"/>
    <xdr:sp macro="" textlink="">
      <xdr:nvSpPr>
        <xdr:cNvPr id="319" name="テキスト ボックス 318">
          <a:extLst>
            <a:ext uri="{FF2B5EF4-FFF2-40B4-BE49-F238E27FC236}">
              <a16:creationId xmlns:a16="http://schemas.microsoft.com/office/drawing/2014/main" id="{00000000-0008-0000-0600-00003F010000}"/>
            </a:ext>
          </a:extLst>
        </xdr:cNvPr>
        <xdr:cNvSpPr txBox="1"/>
      </xdr:nvSpPr>
      <xdr:spPr>
        <a:xfrm>
          <a:off x="7561795" y="56484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29</xdr:row>
      <xdr:rowOff>165314</xdr:rowOff>
    </xdr:from>
    <xdr:to>
      <xdr:col>36</xdr:col>
      <xdr:colOff>165100</xdr:colOff>
      <xdr:row>30</xdr:row>
      <xdr:rowOff>95464</xdr:rowOff>
    </xdr:to>
    <xdr:sp macro="" textlink="">
      <xdr:nvSpPr>
        <xdr:cNvPr id="320" name="楕円 319">
          <a:extLst>
            <a:ext uri="{FF2B5EF4-FFF2-40B4-BE49-F238E27FC236}">
              <a16:creationId xmlns:a16="http://schemas.microsoft.com/office/drawing/2014/main" id="{00000000-0008-0000-0600-000040010000}"/>
            </a:ext>
          </a:extLst>
        </xdr:cNvPr>
        <xdr:cNvSpPr/>
      </xdr:nvSpPr>
      <xdr:spPr>
        <a:xfrm>
          <a:off x="6921500" y="5137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28</xdr:row>
      <xdr:rowOff>111991</xdr:rowOff>
    </xdr:from>
    <xdr:ext cx="599010" cy="259045"/>
    <xdr:sp macro="" textlink="">
      <xdr:nvSpPr>
        <xdr:cNvPr id="321" name="テキスト ボックス 320">
          <a:extLst>
            <a:ext uri="{FF2B5EF4-FFF2-40B4-BE49-F238E27FC236}">
              <a16:creationId xmlns:a16="http://schemas.microsoft.com/office/drawing/2014/main" id="{00000000-0008-0000-0600-000041010000}"/>
            </a:ext>
          </a:extLst>
        </xdr:cNvPr>
        <xdr:cNvSpPr txBox="1"/>
      </xdr:nvSpPr>
      <xdr:spPr>
        <a:xfrm>
          <a:off x="6672795" y="49125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77,331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3" name="テキスト ボックス 342">
          <a:extLst>
            <a:ext uri="{FF2B5EF4-FFF2-40B4-BE49-F238E27FC236}">
              <a16:creationId xmlns:a16="http://schemas.microsoft.com/office/drawing/2014/main" id="{00000000-0008-0000-0600-000057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4" name="普通建設事業費グラフ枠">
          <a:extLst>
            <a:ext uri="{FF2B5EF4-FFF2-40B4-BE49-F238E27FC236}">
              <a16:creationId xmlns:a16="http://schemas.microsoft.com/office/drawing/2014/main" id="{00000000-0008-0000-0600-000058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159573</xdr:rowOff>
    </xdr:from>
    <xdr:to>
      <xdr:col>54</xdr:col>
      <xdr:colOff>189865</xdr:colOff>
      <xdr:row>58</xdr:row>
      <xdr:rowOff>70327</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flipV="1">
          <a:off x="10475595" y="8732073"/>
          <a:ext cx="1270" cy="12823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74154</xdr:rowOff>
    </xdr:from>
    <xdr:ext cx="534377" cy="259045"/>
    <xdr:sp macro="" textlink="">
      <xdr:nvSpPr>
        <xdr:cNvPr id="346" name="普通建設事業費最小値テキスト">
          <a:extLst>
            <a:ext uri="{FF2B5EF4-FFF2-40B4-BE49-F238E27FC236}">
              <a16:creationId xmlns:a16="http://schemas.microsoft.com/office/drawing/2014/main" id="{00000000-0008-0000-0600-00005A010000}"/>
            </a:ext>
          </a:extLst>
        </xdr:cNvPr>
        <xdr:cNvSpPr txBox="1"/>
      </xdr:nvSpPr>
      <xdr:spPr>
        <a:xfrm>
          <a:off x="10528300" y="10018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70327</xdr:rowOff>
    </xdr:from>
    <xdr:to>
      <xdr:col>55</xdr:col>
      <xdr:colOff>88900</xdr:colOff>
      <xdr:row>58</xdr:row>
      <xdr:rowOff>70327</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10388600" y="100144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106250</xdr:rowOff>
    </xdr:from>
    <xdr:ext cx="599010" cy="259045"/>
    <xdr:sp macro="" textlink="">
      <xdr:nvSpPr>
        <xdr:cNvPr id="348" name="普通建設事業費最大値テキスト">
          <a:extLst>
            <a:ext uri="{FF2B5EF4-FFF2-40B4-BE49-F238E27FC236}">
              <a16:creationId xmlns:a16="http://schemas.microsoft.com/office/drawing/2014/main" id="{00000000-0008-0000-0600-00005C010000}"/>
            </a:ext>
          </a:extLst>
        </xdr:cNvPr>
        <xdr:cNvSpPr txBox="1"/>
      </xdr:nvSpPr>
      <xdr:spPr>
        <a:xfrm>
          <a:off x="10528300" y="85073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187,392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159573</xdr:rowOff>
    </xdr:from>
    <xdr:to>
      <xdr:col>55</xdr:col>
      <xdr:colOff>88900</xdr:colOff>
      <xdr:row>50</xdr:row>
      <xdr:rowOff>159573</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10388600" y="87320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139616</xdr:rowOff>
    </xdr:from>
    <xdr:to>
      <xdr:col>55</xdr:col>
      <xdr:colOff>0</xdr:colOff>
      <xdr:row>56</xdr:row>
      <xdr:rowOff>155473</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9639300" y="9740816"/>
          <a:ext cx="838200" cy="15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54</xdr:row>
      <xdr:rowOff>118711</xdr:rowOff>
    </xdr:from>
    <xdr:ext cx="534377" cy="259045"/>
    <xdr:sp macro="" textlink="">
      <xdr:nvSpPr>
        <xdr:cNvPr id="351" name="普通建設事業費平均値テキスト">
          <a:extLst>
            <a:ext uri="{FF2B5EF4-FFF2-40B4-BE49-F238E27FC236}">
              <a16:creationId xmlns:a16="http://schemas.microsoft.com/office/drawing/2014/main" id="{00000000-0008-0000-0600-00005F010000}"/>
            </a:ext>
          </a:extLst>
        </xdr:cNvPr>
        <xdr:cNvSpPr txBox="1"/>
      </xdr:nvSpPr>
      <xdr:spPr>
        <a:xfrm>
          <a:off x="10528300" y="93770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95834</xdr:rowOff>
    </xdr:from>
    <xdr:to>
      <xdr:col>55</xdr:col>
      <xdr:colOff>50800</xdr:colOff>
      <xdr:row>56</xdr:row>
      <xdr:rowOff>25984</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10426700" y="9525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155473</xdr:rowOff>
    </xdr:from>
    <xdr:to>
      <xdr:col>50</xdr:col>
      <xdr:colOff>114300</xdr:colOff>
      <xdr:row>57</xdr:row>
      <xdr:rowOff>153774</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8750300" y="9756673"/>
          <a:ext cx="889000" cy="1697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123045</xdr:rowOff>
    </xdr:from>
    <xdr:to>
      <xdr:col>50</xdr:col>
      <xdr:colOff>165100</xdr:colOff>
      <xdr:row>56</xdr:row>
      <xdr:rowOff>53195</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9588500" y="9552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69722</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9372111" y="9328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153774</xdr:rowOff>
    </xdr:from>
    <xdr:to>
      <xdr:col>45</xdr:col>
      <xdr:colOff>177800</xdr:colOff>
      <xdr:row>58</xdr:row>
      <xdr:rowOff>19655</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flipV="1">
          <a:off x="7861300" y="9926424"/>
          <a:ext cx="889000" cy="373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158166</xdr:rowOff>
    </xdr:from>
    <xdr:to>
      <xdr:col>46</xdr:col>
      <xdr:colOff>38100</xdr:colOff>
      <xdr:row>56</xdr:row>
      <xdr:rowOff>88316</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8699500" y="9587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104843</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8483111" y="9363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19655</xdr:rowOff>
    </xdr:from>
    <xdr:to>
      <xdr:col>41</xdr:col>
      <xdr:colOff>50800</xdr:colOff>
      <xdr:row>58</xdr:row>
      <xdr:rowOff>23594</xdr:rowOff>
    </xdr:to>
    <xdr:cxnSp macro="">
      <xdr:nvCxnSpPr>
        <xdr:cNvPr id="359" name="直線コネクタ 358">
          <a:extLst>
            <a:ext uri="{FF2B5EF4-FFF2-40B4-BE49-F238E27FC236}">
              <a16:creationId xmlns:a16="http://schemas.microsoft.com/office/drawing/2014/main" id="{00000000-0008-0000-0600-000067010000}"/>
            </a:ext>
          </a:extLst>
        </xdr:cNvPr>
        <xdr:cNvCxnSpPr/>
      </xdr:nvCxnSpPr>
      <xdr:spPr>
        <a:xfrm flipV="1">
          <a:off x="6972300" y="9963755"/>
          <a:ext cx="889000" cy="3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149068</xdr:rowOff>
    </xdr:from>
    <xdr:to>
      <xdr:col>41</xdr:col>
      <xdr:colOff>101600</xdr:colOff>
      <xdr:row>56</xdr:row>
      <xdr:rowOff>79218</xdr:rowOff>
    </xdr:to>
    <xdr:sp macro=""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7810500" y="9578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95745</xdr:rowOff>
    </xdr:from>
    <xdr:ext cx="534377"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7594111" y="9354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97686</xdr:rowOff>
    </xdr:from>
    <xdr:to>
      <xdr:col>36</xdr:col>
      <xdr:colOff>165100</xdr:colOff>
      <xdr:row>56</xdr:row>
      <xdr:rowOff>27836</xdr:rowOff>
    </xdr:to>
    <xdr:sp macro="" textlink="">
      <xdr:nvSpPr>
        <xdr:cNvPr id="362" name="フローチャート: 判断 361">
          <a:extLst>
            <a:ext uri="{FF2B5EF4-FFF2-40B4-BE49-F238E27FC236}">
              <a16:creationId xmlns:a16="http://schemas.microsoft.com/office/drawing/2014/main" id="{00000000-0008-0000-0600-00006A010000}"/>
            </a:ext>
          </a:extLst>
        </xdr:cNvPr>
        <xdr:cNvSpPr/>
      </xdr:nvSpPr>
      <xdr:spPr>
        <a:xfrm>
          <a:off x="6921500" y="9527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44363</xdr:rowOff>
    </xdr:from>
    <xdr:ext cx="534377"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6705111" y="9302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88816</xdr:rowOff>
    </xdr:from>
    <xdr:to>
      <xdr:col>55</xdr:col>
      <xdr:colOff>50800</xdr:colOff>
      <xdr:row>57</xdr:row>
      <xdr:rowOff>18966</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10426700" y="9690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67243</xdr:rowOff>
    </xdr:from>
    <xdr:ext cx="534377" cy="259045"/>
    <xdr:sp macro="" textlink="">
      <xdr:nvSpPr>
        <xdr:cNvPr id="370" name="普通建設事業費該当値テキスト">
          <a:extLst>
            <a:ext uri="{FF2B5EF4-FFF2-40B4-BE49-F238E27FC236}">
              <a16:creationId xmlns:a16="http://schemas.microsoft.com/office/drawing/2014/main" id="{00000000-0008-0000-0600-000072010000}"/>
            </a:ext>
          </a:extLst>
        </xdr:cNvPr>
        <xdr:cNvSpPr txBox="1"/>
      </xdr:nvSpPr>
      <xdr:spPr>
        <a:xfrm>
          <a:off x="10528300" y="9668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104673</xdr:rowOff>
    </xdr:from>
    <xdr:to>
      <xdr:col>50</xdr:col>
      <xdr:colOff>165100</xdr:colOff>
      <xdr:row>57</xdr:row>
      <xdr:rowOff>34823</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9588500" y="9705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25950</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9372111" y="9798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102974</xdr:rowOff>
    </xdr:from>
    <xdr:to>
      <xdr:col>46</xdr:col>
      <xdr:colOff>38100</xdr:colOff>
      <xdr:row>58</xdr:row>
      <xdr:rowOff>33124</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8699500" y="9875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24251</xdr:rowOff>
    </xdr:from>
    <xdr:ext cx="534377"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8483111" y="9968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140305</xdr:rowOff>
    </xdr:from>
    <xdr:to>
      <xdr:col>41</xdr:col>
      <xdr:colOff>101600</xdr:colOff>
      <xdr:row>58</xdr:row>
      <xdr:rowOff>70455</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7810500" y="9912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61582</xdr:rowOff>
    </xdr:from>
    <xdr:ext cx="534377"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7594111" y="10005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144244</xdr:rowOff>
    </xdr:from>
    <xdr:to>
      <xdr:col>36</xdr:col>
      <xdr:colOff>165100</xdr:colOff>
      <xdr:row>58</xdr:row>
      <xdr:rowOff>74394</xdr:rowOff>
    </xdr:to>
    <xdr:sp macro="" textlink="">
      <xdr:nvSpPr>
        <xdr:cNvPr id="377" name="楕円 376">
          <a:extLst>
            <a:ext uri="{FF2B5EF4-FFF2-40B4-BE49-F238E27FC236}">
              <a16:creationId xmlns:a16="http://schemas.microsoft.com/office/drawing/2014/main" id="{00000000-0008-0000-0600-000079010000}"/>
            </a:ext>
          </a:extLst>
        </xdr:cNvPr>
        <xdr:cNvSpPr/>
      </xdr:nvSpPr>
      <xdr:spPr>
        <a:xfrm>
          <a:off x="6921500" y="9916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65521</xdr:rowOff>
    </xdr:from>
    <xdr:ext cx="534377" cy="259045"/>
    <xdr:sp macro="" textlink="">
      <xdr:nvSpPr>
        <xdr:cNvPr id="378" name="テキスト ボックス 377">
          <a:extLst>
            <a:ext uri="{FF2B5EF4-FFF2-40B4-BE49-F238E27FC236}">
              <a16:creationId xmlns:a16="http://schemas.microsoft.com/office/drawing/2014/main" id="{00000000-0008-0000-0600-00007A010000}"/>
            </a:ext>
          </a:extLst>
        </xdr:cNvPr>
        <xdr:cNvSpPr txBox="1"/>
      </xdr:nvSpPr>
      <xdr:spPr>
        <a:xfrm>
          <a:off x="6705111" y="100096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400" name="テキスト ボックス 399">
          <a:extLst>
            <a:ext uri="{FF2B5EF4-FFF2-40B4-BE49-F238E27FC236}">
              <a16:creationId xmlns:a16="http://schemas.microsoft.com/office/drawing/2014/main" id="{00000000-0008-0000-0600-000090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2" name="テキスト ボックス 401">
          <a:extLst>
            <a:ext uri="{FF2B5EF4-FFF2-40B4-BE49-F238E27FC236}">
              <a16:creationId xmlns:a16="http://schemas.microsoft.com/office/drawing/2014/main" id="{00000000-0008-0000-0600-000092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3" name="普通建設事業費 （ うち新規整備　）グラフ枠">
          <a:extLst>
            <a:ext uri="{FF2B5EF4-FFF2-40B4-BE49-F238E27FC236}">
              <a16:creationId xmlns:a16="http://schemas.microsoft.com/office/drawing/2014/main" id="{00000000-0008-0000-0600-000093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43634</xdr:rowOff>
    </xdr:from>
    <xdr:to>
      <xdr:col>54</xdr:col>
      <xdr:colOff>189865</xdr:colOff>
      <xdr:row>79</xdr:row>
      <xdr:rowOff>98879</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10475595" y="12045134"/>
          <a:ext cx="1270" cy="15982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05" name="普通建設事業費 （ うち新規整備　）最小値テキスト">
          <a:extLst>
            <a:ext uri="{FF2B5EF4-FFF2-40B4-BE49-F238E27FC236}">
              <a16:creationId xmlns:a16="http://schemas.microsoft.com/office/drawing/2014/main" id="{00000000-0008-0000-0600-000095010000}"/>
            </a:ext>
          </a:extLst>
        </xdr:cNvPr>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161761</xdr:rowOff>
    </xdr:from>
    <xdr:ext cx="599010" cy="259045"/>
    <xdr:sp macro="" textlink="">
      <xdr:nvSpPr>
        <xdr:cNvPr id="407" name="普通建設事業費 （ うち新規整備　）最大値テキスト">
          <a:extLst>
            <a:ext uri="{FF2B5EF4-FFF2-40B4-BE49-F238E27FC236}">
              <a16:creationId xmlns:a16="http://schemas.microsoft.com/office/drawing/2014/main" id="{00000000-0008-0000-0600-000097010000}"/>
            </a:ext>
          </a:extLst>
        </xdr:cNvPr>
        <xdr:cNvSpPr txBox="1"/>
      </xdr:nvSpPr>
      <xdr:spPr>
        <a:xfrm>
          <a:off x="10528300" y="118203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146,825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43634</xdr:rowOff>
    </xdr:from>
    <xdr:to>
      <xdr:col>55</xdr:col>
      <xdr:colOff>88900</xdr:colOff>
      <xdr:row>70</xdr:row>
      <xdr:rowOff>43634</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a:off x="10388600" y="120451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44526</xdr:rowOff>
    </xdr:from>
    <xdr:to>
      <xdr:col>55</xdr:col>
      <xdr:colOff>0</xdr:colOff>
      <xdr:row>79</xdr:row>
      <xdr:rowOff>90779</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9639300" y="13589076"/>
          <a:ext cx="838200" cy="46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10943</xdr:rowOff>
    </xdr:from>
    <xdr:ext cx="534377" cy="259045"/>
    <xdr:sp macro="" textlink="">
      <xdr:nvSpPr>
        <xdr:cNvPr id="410" name="普通建設事業費 （ うち新規整備　）平均値テキスト">
          <a:extLst>
            <a:ext uri="{FF2B5EF4-FFF2-40B4-BE49-F238E27FC236}">
              <a16:creationId xmlns:a16="http://schemas.microsoft.com/office/drawing/2014/main" id="{00000000-0008-0000-0600-00009A010000}"/>
            </a:ext>
          </a:extLst>
        </xdr:cNvPr>
        <xdr:cNvSpPr txBox="1"/>
      </xdr:nvSpPr>
      <xdr:spPr>
        <a:xfrm>
          <a:off x="10528300" y="1321259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159516</xdr:rowOff>
    </xdr:from>
    <xdr:to>
      <xdr:col>55</xdr:col>
      <xdr:colOff>50800</xdr:colOff>
      <xdr:row>78</xdr:row>
      <xdr:rowOff>89666</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10426700" y="13361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44526</xdr:rowOff>
    </xdr:from>
    <xdr:to>
      <xdr:col>50</xdr:col>
      <xdr:colOff>114300</xdr:colOff>
      <xdr:row>79</xdr:row>
      <xdr:rowOff>52408</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flipV="1">
          <a:off x="8750300" y="13589076"/>
          <a:ext cx="889000" cy="78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16630</xdr:rowOff>
    </xdr:from>
    <xdr:to>
      <xdr:col>50</xdr:col>
      <xdr:colOff>165100</xdr:colOff>
      <xdr:row>78</xdr:row>
      <xdr:rowOff>118230</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9588500" y="13389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134757</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9372111" y="13164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52408</xdr:rowOff>
    </xdr:from>
    <xdr:to>
      <xdr:col>45</xdr:col>
      <xdr:colOff>177800</xdr:colOff>
      <xdr:row>79</xdr:row>
      <xdr:rowOff>74026</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flipV="1">
          <a:off x="7861300" y="13596958"/>
          <a:ext cx="889000" cy="21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28691</xdr:rowOff>
    </xdr:from>
    <xdr:to>
      <xdr:col>46</xdr:col>
      <xdr:colOff>38100</xdr:colOff>
      <xdr:row>78</xdr:row>
      <xdr:rowOff>130291</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8699500" y="13401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146818</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8483111" y="131770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36264</xdr:rowOff>
    </xdr:from>
    <xdr:to>
      <xdr:col>41</xdr:col>
      <xdr:colOff>50800</xdr:colOff>
      <xdr:row>79</xdr:row>
      <xdr:rowOff>74026</xdr:rowOff>
    </xdr:to>
    <xdr:cxnSp macro="">
      <xdr:nvCxnSpPr>
        <xdr:cNvPr id="418" name="直線コネクタ 417">
          <a:extLst>
            <a:ext uri="{FF2B5EF4-FFF2-40B4-BE49-F238E27FC236}">
              <a16:creationId xmlns:a16="http://schemas.microsoft.com/office/drawing/2014/main" id="{00000000-0008-0000-0600-0000A2010000}"/>
            </a:ext>
          </a:extLst>
        </xdr:cNvPr>
        <xdr:cNvCxnSpPr/>
      </xdr:nvCxnSpPr>
      <xdr:spPr>
        <a:xfrm>
          <a:off x="6972300" y="13580814"/>
          <a:ext cx="889000" cy="37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8280</xdr:rowOff>
    </xdr:from>
    <xdr:to>
      <xdr:col>41</xdr:col>
      <xdr:colOff>101600</xdr:colOff>
      <xdr:row>78</xdr:row>
      <xdr:rowOff>109880</xdr:rowOff>
    </xdr:to>
    <xdr:sp macro="" textlink="">
      <xdr:nvSpPr>
        <xdr:cNvPr id="419" name="フローチャート: 判断 418">
          <a:extLst>
            <a:ext uri="{FF2B5EF4-FFF2-40B4-BE49-F238E27FC236}">
              <a16:creationId xmlns:a16="http://schemas.microsoft.com/office/drawing/2014/main" id="{00000000-0008-0000-0600-0000A3010000}"/>
            </a:ext>
          </a:extLst>
        </xdr:cNvPr>
        <xdr:cNvSpPr/>
      </xdr:nvSpPr>
      <xdr:spPr>
        <a:xfrm>
          <a:off x="7810500" y="13381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126407</xdr:rowOff>
    </xdr:from>
    <xdr:ext cx="534377"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7594111" y="13156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157045</xdr:rowOff>
    </xdr:from>
    <xdr:to>
      <xdr:col>36</xdr:col>
      <xdr:colOff>165100</xdr:colOff>
      <xdr:row>78</xdr:row>
      <xdr:rowOff>87195</xdr:rowOff>
    </xdr:to>
    <xdr:sp macro="" textlink="">
      <xdr:nvSpPr>
        <xdr:cNvPr id="421" name="フローチャート: 判断 420">
          <a:extLst>
            <a:ext uri="{FF2B5EF4-FFF2-40B4-BE49-F238E27FC236}">
              <a16:creationId xmlns:a16="http://schemas.microsoft.com/office/drawing/2014/main" id="{00000000-0008-0000-0600-0000A5010000}"/>
            </a:ext>
          </a:extLst>
        </xdr:cNvPr>
        <xdr:cNvSpPr/>
      </xdr:nvSpPr>
      <xdr:spPr>
        <a:xfrm>
          <a:off x="6921500" y="13358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103722</xdr:rowOff>
    </xdr:from>
    <xdr:ext cx="534377"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05111" y="13133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79</xdr:row>
      <xdr:rowOff>39979</xdr:rowOff>
    </xdr:from>
    <xdr:to>
      <xdr:col>55</xdr:col>
      <xdr:colOff>50800</xdr:colOff>
      <xdr:row>79</xdr:row>
      <xdr:rowOff>141579</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10426700" y="13584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126356</xdr:rowOff>
    </xdr:from>
    <xdr:ext cx="378565" cy="259045"/>
    <xdr:sp macro="" textlink="">
      <xdr:nvSpPr>
        <xdr:cNvPr id="429" name="普通建設事業費 （ うち新規整備　）該当値テキスト">
          <a:extLst>
            <a:ext uri="{FF2B5EF4-FFF2-40B4-BE49-F238E27FC236}">
              <a16:creationId xmlns:a16="http://schemas.microsoft.com/office/drawing/2014/main" id="{00000000-0008-0000-0600-0000AD010000}"/>
            </a:ext>
          </a:extLst>
        </xdr:cNvPr>
        <xdr:cNvSpPr txBox="1"/>
      </xdr:nvSpPr>
      <xdr:spPr>
        <a:xfrm>
          <a:off x="10528300" y="1349945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165176</xdr:rowOff>
    </xdr:from>
    <xdr:to>
      <xdr:col>50</xdr:col>
      <xdr:colOff>165100</xdr:colOff>
      <xdr:row>79</xdr:row>
      <xdr:rowOff>95326</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9588500" y="13538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86453</xdr:rowOff>
    </xdr:from>
    <xdr:ext cx="469744"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9404428" y="13631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79</xdr:row>
      <xdr:rowOff>1608</xdr:rowOff>
    </xdr:from>
    <xdr:to>
      <xdr:col>46</xdr:col>
      <xdr:colOff>38100</xdr:colOff>
      <xdr:row>79</xdr:row>
      <xdr:rowOff>103208</xdr:rowOff>
    </xdr:to>
    <xdr:sp macro="" textlink="">
      <xdr:nvSpPr>
        <xdr:cNvPr id="432" name="楕円 431">
          <a:extLst>
            <a:ext uri="{FF2B5EF4-FFF2-40B4-BE49-F238E27FC236}">
              <a16:creationId xmlns:a16="http://schemas.microsoft.com/office/drawing/2014/main" id="{00000000-0008-0000-0600-0000B0010000}"/>
            </a:ext>
          </a:extLst>
        </xdr:cNvPr>
        <xdr:cNvSpPr/>
      </xdr:nvSpPr>
      <xdr:spPr>
        <a:xfrm>
          <a:off x="8699500" y="13546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94335</xdr:rowOff>
    </xdr:from>
    <xdr:ext cx="469744" cy="259045"/>
    <xdr:sp macro="" textlink="">
      <xdr:nvSpPr>
        <xdr:cNvPr id="433" name="テキスト ボックス 432">
          <a:extLst>
            <a:ext uri="{FF2B5EF4-FFF2-40B4-BE49-F238E27FC236}">
              <a16:creationId xmlns:a16="http://schemas.microsoft.com/office/drawing/2014/main" id="{00000000-0008-0000-0600-0000B1010000}"/>
            </a:ext>
          </a:extLst>
        </xdr:cNvPr>
        <xdr:cNvSpPr txBox="1"/>
      </xdr:nvSpPr>
      <xdr:spPr>
        <a:xfrm>
          <a:off x="8515428" y="136388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79</xdr:row>
      <xdr:rowOff>23226</xdr:rowOff>
    </xdr:from>
    <xdr:to>
      <xdr:col>41</xdr:col>
      <xdr:colOff>101600</xdr:colOff>
      <xdr:row>79</xdr:row>
      <xdr:rowOff>124826</xdr:rowOff>
    </xdr:to>
    <xdr:sp macro="" textlink="">
      <xdr:nvSpPr>
        <xdr:cNvPr id="434" name="楕円 433">
          <a:extLst>
            <a:ext uri="{FF2B5EF4-FFF2-40B4-BE49-F238E27FC236}">
              <a16:creationId xmlns:a16="http://schemas.microsoft.com/office/drawing/2014/main" id="{00000000-0008-0000-0600-0000B2010000}"/>
            </a:ext>
          </a:extLst>
        </xdr:cNvPr>
        <xdr:cNvSpPr/>
      </xdr:nvSpPr>
      <xdr:spPr>
        <a:xfrm>
          <a:off x="7810500" y="13567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115953</xdr:rowOff>
    </xdr:from>
    <xdr:ext cx="469744" cy="259045"/>
    <xdr:sp macro="" textlink="">
      <xdr:nvSpPr>
        <xdr:cNvPr id="435" name="テキスト ボックス 434">
          <a:extLst>
            <a:ext uri="{FF2B5EF4-FFF2-40B4-BE49-F238E27FC236}">
              <a16:creationId xmlns:a16="http://schemas.microsoft.com/office/drawing/2014/main" id="{00000000-0008-0000-0600-0000B3010000}"/>
            </a:ext>
          </a:extLst>
        </xdr:cNvPr>
        <xdr:cNvSpPr txBox="1"/>
      </xdr:nvSpPr>
      <xdr:spPr>
        <a:xfrm>
          <a:off x="7626428" y="136605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156914</xdr:rowOff>
    </xdr:from>
    <xdr:to>
      <xdr:col>36</xdr:col>
      <xdr:colOff>165100</xdr:colOff>
      <xdr:row>79</xdr:row>
      <xdr:rowOff>87064</xdr:rowOff>
    </xdr:to>
    <xdr:sp macro="" textlink="">
      <xdr:nvSpPr>
        <xdr:cNvPr id="436" name="楕円 435">
          <a:extLst>
            <a:ext uri="{FF2B5EF4-FFF2-40B4-BE49-F238E27FC236}">
              <a16:creationId xmlns:a16="http://schemas.microsoft.com/office/drawing/2014/main" id="{00000000-0008-0000-0600-0000B4010000}"/>
            </a:ext>
          </a:extLst>
        </xdr:cNvPr>
        <xdr:cNvSpPr/>
      </xdr:nvSpPr>
      <xdr:spPr>
        <a:xfrm>
          <a:off x="6921500" y="13530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78191</xdr:rowOff>
    </xdr:from>
    <xdr:ext cx="469744" cy="259045"/>
    <xdr:sp macro="" textlink="">
      <xdr:nvSpPr>
        <xdr:cNvPr id="437" name="テキスト ボックス 436">
          <a:extLst>
            <a:ext uri="{FF2B5EF4-FFF2-40B4-BE49-F238E27FC236}">
              <a16:creationId xmlns:a16="http://schemas.microsoft.com/office/drawing/2014/main" id="{00000000-0008-0000-0600-0000B5010000}"/>
            </a:ext>
          </a:extLst>
        </xdr:cNvPr>
        <xdr:cNvSpPr txBox="1"/>
      </xdr:nvSpPr>
      <xdr:spPr>
        <a:xfrm>
          <a:off x="6737428" y="13622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7" name="テキスト ボックス 456">
          <a:extLst>
            <a:ext uri="{FF2B5EF4-FFF2-40B4-BE49-F238E27FC236}">
              <a16:creationId xmlns:a16="http://schemas.microsoft.com/office/drawing/2014/main" id="{00000000-0008-0000-0600-0000C9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0" name="普通建設事業費 （ うち更新整備　）グラフ枠">
          <a:extLst>
            <a:ext uri="{FF2B5EF4-FFF2-40B4-BE49-F238E27FC236}">
              <a16:creationId xmlns:a16="http://schemas.microsoft.com/office/drawing/2014/main" id="{00000000-0008-0000-0600-0000CC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89</xdr:row>
      <xdr:rowOff>130683</xdr:rowOff>
    </xdr:from>
    <xdr:to>
      <xdr:col>54</xdr:col>
      <xdr:colOff>189865</xdr:colOff>
      <xdr:row>98</xdr:row>
      <xdr:rowOff>134379</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flipV="1">
          <a:off x="10475595" y="15389733"/>
          <a:ext cx="1270" cy="15467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138206</xdr:rowOff>
    </xdr:from>
    <xdr:ext cx="469744" cy="259045"/>
    <xdr:sp macro="" textlink="">
      <xdr:nvSpPr>
        <xdr:cNvPr id="462" name="普通建設事業費 （ うち更新整備　）最小値テキスト">
          <a:extLst>
            <a:ext uri="{FF2B5EF4-FFF2-40B4-BE49-F238E27FC236}">
              <a16:creationId xmlns:a16="http://schemas.microsoft.com/office/drawing/2014/main" id="{00000000-0008-0000-0600-0000CE010000}"/>
            </a:ext>
          </a:extLst>
        </xdr:cNvPr>
        <xdr:cNvSpPr txBox="1"/>
      </xdr:nvSpPr>
      <xdr:spPr>
        <a:xfrm>
          <a:off x="10528300" y="169403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134379</xdr:rowOff>
    </xdr:from>
    <xdr:to>
      <xdr:col>55</xdr:col>
      <xdr:colOff>88900</xdr:colOff>
      <xdr:row>98</xdr:row>
      <xdr:rowOff>134379</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10388600" y="169364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77360</xdr:rowOff>
    </xdr:from>
    <xdr:ext cx="599010" cy="259045"/>
    <xdr:sp macro="" textlink="">
      <xdr:nvSpPr>
        <xdr:cNvPr id="464" name="普通建設事業費 （ うち更新整備　）最大値テキスト">
          <a:extLst>
            <a:ext uri="{FF2B5EF4-FFF2-40B4-BE49-F238E27FC236}">
              <a16:creationId xmlns:a16="http://schemas.microsoft.com/office/drawing/2014/main" id="{00000000-0008-0000-0600-0000D0010000}"/>
            </a:ext>
          </a:extLst>
        </xdr:cNvPr>
        <xdr:cNvSpPr txBox="1"/>
      </xdr:nvSpPr>
      <xdr:spPr>
        <a:xfrm>
          <a:off x="10528300" y="151649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89</xdr:row>
      <xdr:rowOff>130683</xdr:rowOff>
    </xdr:from>
    <xdr:to>
      <xdr:col>55</xdr:col>
      <xdr:colOff>88900</xdr:colOff>
      <xdr:row>89</xdr:row>
      <xdr:rowOff>130683</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10388600" y="15389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61722</xdr:rowOff>
    </xdr:from>
    <xdr:to>
      <xdr:col>55</xdr:col>
      <xdr:colOff>0</xdr:colOff>
      <xdr:row>96</xdr:row>
      <xdr:rowOff>144641</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flipV="1">
          <a:off x="9639300" y="16349472"/>
          <a:ext cx="838200" cy="254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88789</xdr:rowOff>
    </xdr:from>
    <xdr:ext cx="534377" cy="259045"/>
    <xdr:sp macro="" textlink="">
      <xdr:nvSpPr>
        <xdr:cNvPr id="467" name="普通建設事業費 （ うち更新整備　）平均値テキスト">
          <a:extLst>
            <a:ext uri="{FF2B5EF4-FFF2-40B4-BE49-F238E27FC236}">
              <a16:creationId xmlns:a16="http://schemas.microsoft.com/office/drawing/2014/main" id="{00000000-0008-0000-0600-0000D3010000}"/>
            </a:ext>
          </a:extLst>
        </xdr:cNvPr>
        <xdr:cNvSpPr txBox="1"/>
      </xdr:nvSpPr>
      <xdr:spPr>
        <a:xfrm>
          <a:off x="10528300" y="1637653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110362</xdr:rowOff>
    </xdr:from>
    <xdr:to>
      <xdr:col>55</xdr:col>
      <xdr:colOff>50800</xdr:colOff>
      <xdr:row>96</xdr:row>
      <xdr:rowOff>40512</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10426700" y="16398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144641</xdr:rowOff>
    </xdr:from>
    <xdr:to>
      <xdr:col>50</xdr:col>
      <xdr:colOff>114300</xdr:colOff>
      <xdr:row>97</xdr:row>
      <xdr:rowOff>117970</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flipV="1">
          <a:off x="8750300" y="16603841"/>
          <a:ext cx="889000" cy="1447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129121</xdr:rowOff>
    </xdr:from>
    <xdr:to>
      <xdr:col>50</xdr:col>
      <xdr:colOff>165100</xdr:colOff>
      <xdr:row>96</xdr:row>
      <xdr:rowOff>59271</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9588500" y="16416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75798</xdr:rowOff>
    </xdr:from>
    <xdr:ext cx="534377"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9372111" y="16192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117970</xdr:rowOff>
    </xdr:from>
    <xdr:to>
      <xdr:col>45</xdr:col>
      <xdr:colOff>177800</xdr:colOff>
      <xdr:row>98</xdr:row>
      <xdr:rowOff>21679</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flipV="1">
          <a:off x="7861300" y="16748620"/>
          <a:ext cx="889000" cy="75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163982</xdr:rowOff>
    </xdr:from>
    <xdr:to>
      <xdr:col>46</xdr:col>
      <xdr:colOff>38100</xdr:colOff>
      <xdr:row>96</xdr:row>
      <xdr:rowOff>94132</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8699500" y="16451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110659</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8483111" y="16226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167208</xdr:rowOff>
    </xdr:from>
    <xdr:to>
      <xdr:col>41</xdr:col>
      <xdr:colOff>50800</xdr:colOff>
      <xdr:row>98</xdr:row>
      <xdr:rowOff>21679</xdr:rowOff>
    </xdr:to>
    <xdr:cxnSp macro="">
      <xdr:nvCxnSpPr>
        <xdr:cNvPr id="475" name="直線コネクタ 474">
          <a:extLst>
            <a:ext uri="{FF2B5EF4-FFF2-40B4-BE49-F238E27FC236}">
              <a16:creationId xmlns:a16="http://schemas.microsoft.com/office/drawing/2014/main" id="{00000000-0008-0000-0600-0000DB010000}"/>
            </a:ext>
          </a:extLst>
        </xdr:cNvPr>
        <xdr:cNvCxnSpPr/>
      </xdr:nvCxnSpPr>
      <xdr:spPr>
        <a:xfrm>
          <a:off x="6972300" y="16797858"/>
          <a:ext cx="889000" cy="259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17284</xdr:rowOff>
    </xdr:from>
    <xdr:to>
      <xdr:col>41</xdr:col>
      <xdr:colOff>101600</xdr:colOff>
      <xdr:row>96</xdr:row>
      <xdr:rowOff>118884</xdr:rowOff>
    </xdr:to>
    <xdr:sp macro="" textlink="">
      <xdr:nvSpPr>
        <xdr:cNvPr id="476" name="フローチャート: 判断 475">
          <a:extLst>
            <a:ext uri="{FF2B5EF4-FFF2-40B4-BE49-F238E27FC236}">
              <a16:creationId xmlns:a16="http://schemas.microsoft.com/office/drawing/2014/main" id="{00000000-0008-0000-0600-0000DC010000}"/>
            </a:ext>
          </a:extLst>
        </xdr:cNvPr>
        <xdr:cNvSpPr/>
      </xdr:nvSpPr>
      <xdr:spPr>
        <a:xfrm>
          <a:off x="7810500" y="16476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135411</xdr:rowOff>
    </xdr:from>
    <xdr:ext cx="534377"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7594111" y="16251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129426</xdr:rowOff>
    </xdr:from>
    <xdr:to>
      <xdr:col>36</xdr:col>
      <xdr:colOff>165100</xdr:colOff>
      <xdr:row>96</xdr:row>
      <xdr:rowOff>59576</xdr:rowOff>
    </xdr:to>
    <xdr:sp macro="" textlink="">
      <xdr:nvSpPr>
        <xdr:cNvPr id="478" name="フローチャート: 判断 477">
          <a:extLst>
            <a:ext uri="{FF2B5EF4-FFF2-40B4-BE49-F238E27FC236}">
              <a16:creationId xmlns:a16="http://schemas.microsoft.com/office/drawing/2014/main" id="{00000000-0008-0000-0600-0000DE010000}"/>
            </a:ext>
          </a:extLst>
        </xdr:cNvPr>
        <xdr:cNvSpPr/>
      </xdr:nvSpPr>
      <xdr:spPr>
        <a:xfrm>
          <a:off x="6921500" y="16417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76103</xdr:rowOff>
    </xdr:from>
    <xdr:ext cx="534377"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6705111" y="16192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10922</xdr:rowOff>
    </xdr:from>
    <xdr:to>
      <xdr:col>55</xdr:col>
      <xdr:colOff>50800</xdr:colOff>
      <xdr:row>95</xdr:row>
      <xdr:rowOff>112522</xdr:rowOff>
    </xdr:to>
    <xdr:sp macro="" textlink="">
      <xdr:nvSpPr>
        <xdr:cNvPr id="485" name="楕円 484">
          <a:extLst>
            <a:ext uri="{FF2B5EF4-FFF2-40B4-BE49-F238E27FC236}">
              <a16:creationId xmlns:a16="http://schemas.microsoft.com/office/drawing/2014/main" id="{00000000-0008-0000-0600-0000E5010000}"/>
            </a:ext>
          </a:extLst>
        </xdr:cNvPr>
        <xdr:cNvSpPr/>
      </xdr:nvSpPr>
      <xdr:spPr>
        <a:xfrm>
          <a:off x="10426700" y="16298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33799</xdr:rowOff>
    </xdr:from>
    <xdr:ext cx="534377" cy="259045"/>
    <xdr:sp macro="" textlink="">
      <xdr:nvSpPr>
        <xdr:cNvPr id="486" name="普通建設事業費 （ うち更新整備　）該当値テキスト">
          <a:extLst>
            <a:ext uri="{FF2B5EF4-FFF2-40B4-BE49-F238E27FC236}">
              <a16:creationId xmlns:a16="http://schemas.microsoft.com/office/drawing/2014/main" id="{00000000-0008-0000-0600-0000E6010000}"/>
            </a:ext>
          </a:extLst>
        </xdr:cNvPr>
        <xdr:cNvSpPr txBox="1"/>
      </xdr:nvSpPr>
      <xdr:spPr>
        <a:xfrm>
          <a:off x="10528300" y="161500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93841</xdr:rowOff>
    </xdr:from>
    <xdr:to>
      <xdr:col>50</xdr:col>
      <xdr:colOff>165100</xdr:colOff>
      <xdr:row>97</xdr:row>
      <xdr:rowOff>23991</xdr:rowOff>
    </xdr:to>
    <xdr:sp macro="" textlink="">
      <xdr:nvSpPr>
        <xdr:cNvPr id="487" name="楕円 486">
          <a:extLst>
            <a:ext uri="{FF2B5EF4-FFF2-40B4-BE49-F238E27FC236}">
              <a16:creationId xmlns:a16="http://schemas.microsoft.com/office/drawing/2014/main" id="{00000000-0008-0000-0600-0000E7010000}"/>
            </a:ext>
          </a:extLst>
        </xdr:cNvPr>
        <xdr:cNvSpPr/>
      </xdr:nvSpPr>
      <xdr:spPr>
        <a:xfrm>
          <a:off x="9588500" y="16553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15118</xdr:rowOff>
    </xdr:from>
    <xdr:ext cx="534377"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9372111" y="16645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67170</xdr:rowOff>
    </xdr:from>
    <xdr:to>
      <xdr:col>46</xdr:col>
      <xdr:colOff>38100</xdr:colOff>
      <xdr:row>97</xdr:row>
      <xdr:rowOff>168770</xdr:rowOff>
    </xdr:to>
    <xdr:sp macro="" textlink="">
      <xdr:nvSpPr>
        <xdr:cNvPr id="489" name="楕円 488">
          <a:extLst>
            <a:ext uri="{FF2B5EF4-FFF2-40B4-BE49-F238E27FC236}">
              <a16:creationId xmlns:a16="http://schemas.microsoft.com/office/drawing/2014/main" id="{00000000-0008-0000-0600-0000E9010000}"/>
            </a:ext>
          </a:extLst>
        </xdr:cNvPr>
        <xdr:cNvSpPr/>
      </xdr:nvSpPr>
      <xdr:spPr>
        <a:xfrm>
          <a:off x="8699500" y="16697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159897</xdr:rowOff>
    </xdr:from>
    <xdr:ext cx="534377" cy="259045"/>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8483111" y="167905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142329</xdr:rowOff>
    </xdr:from>
    <xdr:to>
      <xdr:col>41</xdr:col>
      <xdr:colOff>101600</xdr:colOff>
      <xdr:row>98</xdr:row>
      <xdr:rowOff>72479</xdr:rowOff>
    </xdr:to>
    <xdr:sp macro="" textlink="">
      <xdr:nvSpPr>
        <xdr:cNvPr id="491" name="楕円 490">
          <a:extLst>
            <a:ext uri="{FF2B5EF4-FFF2-40B4-BE49-F238E27FC236}">
              <a16:creationId xmlns:a16="http://schemas.microsoft.com/office/drawing/2014/main" id="{00000000-0008-0000-0600-0000EB010000}"/>
            </a:ext>
          </a:extLst>
        </xdr:cNvPr>
        <xdr:cNvSpPr/>
      </xdr:nvSpPr>
      <xdr:spPr>
        <a:xfrm>
          <a:off x="7810500" y="167729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63606</xdr:rowOff>
    </xdr:from>
    <xdr:ext cx="534377" cy="259045"/>
    <xdr:sp macro="" textlink="">
      <xdr:nvSpPr>
        <xdr:cNvPr id="492" name="テキスト ボックス 491">
          <a:extLst>
            <a:ext uri="{FF2B5EF4-FFF2-40B4-BE49-F238E27FC236}">
              <a16:creationId xmlns:a16="http://schemas.microsoft.com/office/drawing/2014/main" id="{00000000-0008-0000-0600-0000EC010000}"/>
            </a:ext>
          </a:extLst>
        </xdr:cNvPr>
        <xdr:cNvSpPr txBox="1"/>
      </xdr:nvSpPr>
      <xdr:spPr>
        <a:xfrm>
          <a:off x="7594111" y="16865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116408</xdr:rowOff>
    </xdr:from>
    <xdr:to>
      <xdr:col>36</xdr:col>
      <xdr:colOff>165100</xdr:colOff>
      <xdr:row>98</xdr:row>
      <xdr:rowOff>46558</xdr:rowOff>
    </xdr:to>
    <xdr:sp macro="" textlink="">
      <xdr:nvSpPr>
        <xdr:cNvPr id="493" name="楕円 492">
          <a:extLst>
            <a:ext uri="{FF2B5EF4-FFF2-40B4-BE49-F238E27FC236}">
              <a16:creationId xmlns:a16="http://schemas.microsoft.com/office/drawing/2014/main" id="{00000000-0008-0000-0600-0000ED010000}"/>
            </a:ext>
          </a:extLst>
        </xdr:cNvPr>
        <xdr:cNvSpPr/>
      </xdr:nvSpPr>
      <xdr:spPr>
        <a:xfrm>
          <a:off x="6921500" y="167470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37685</xdr:rowOff>
    </xdr:from>
    <xdr:ext cx="534377"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6705111" y="168397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6" name="テキスト ボックス 515">
          <a:extLst>
            <a:ext uri="{FF2B5EF4-FFF2-40B4-BE49-F238E27FC236}">
              <a16:creationId xmlns:a16="http://schemas.microsoft.com/office/drawing/2014/main" id="{00000000-0008-0000-0600-000004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7" name="災害復旧事業費グラフ枠">
          <a:extLst>
            <a:ext uri="{FF2B5EF4-FFF2-40B4-BE49-F238E27FC236}">
              <a16:creationId xmlns:a16="http://schemas.microsoft.com/office/drawing/2014/main" id="{00000000-0008-0000-0600-000005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52489</xdr:rowOff>
    </xdr:from>
    <xdr:to>
      <xdr:col>85</xdr:col>
      <xdr:colOff>126364</xdr:colOff>
      <xdr:row>39</xdr:row>
      <xdr:rowOff>44450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flipV="1">
          <a:off x="16317595" y="5195989"/>
          <a:ext cx="1269" cy="15350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19" name="災害復旧事業費最小値テキスト">
          <a:extLst>
            <a:ext uri="{FF2B5EF4-FFF2-40B4-BE49-F238E27FC236}">
              <a16:creationId xmlns:a16="http://schemas.microsoft.com/office/drawing/2014/main" id="{00000000-0008-0000-0600-000007020000}"/>
            </a:ext>
          </a:extLst>
        </xdr:cNvPr>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170616</xdr:rowOff>
    </xdr:from>
    <xdr:ext cx="534377" cy="259045"/>
    <xdr:sp macro="" textlink="">
      <xdr:nvSpPr>
        <xdr:cNvPr id="521" name="災害復旧事業費最大値テキスト">
          <a:extLst>
            <a:ext uri="{FF2B5EF4-FFF2-40B4-BE49-F238E27FC236}">
              <a16:creationId xmlns:a16="http://schemas.microsoft.com/office/drawing/2014/main" id="{00000000-0008-0000-0600-000009020000}"/>
            </a:ext>
          </a:extLst>
        </xdr:cNvPr>
        <xdr:cNvSpPr txBox="1"/>
      </xdr:nvSpPr>
      <xdr:spPr>
        <a:xfrm>
          <a:off x="16370300" y="4971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40,289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52489</xdr:rowOff>
    </xdr:from>
    <xdr:to>
      <xdr:col>86</xdr:col>
      <xdr:colOff>25400</xdr:colOff>
      <xdr:row>30</xdr:row>
      <xdr:rowOff>52489</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6230600" y="5195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31038</xdr:rowOff>
    </xdr:from>
    <xdr:to>
      <xdr:col>85</xdr:col>
      <xdr:colOff>127000</xdr:colOff>
      <xdr:row>39</xdr:row>
      <xdr:rowOff>31344</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a:off x="15481300" y="6717588"/>
          <a:ext cx="838200" cy="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23004</xdr:rowOff>
    </xdr:from>
    <xdr:ext cx="469744" cy="259045"/>
    <xdr:sp macro="" textlink="">
      <xdr:nvSpPr>
        <xdr:cNvPr id="524" name="災害復旧事業費平均値テキスト">
          <a:extLst>
            <a:ext uri="{FF2B5EF4-FFF2-40B4-BE49-F238E27FC236}">
              <a16:creationId xmlns:a16="http://schemas.microsoft.com/office/drawing/2014/main" id="{00000000-0008-0000-0600-00000C020000}"/>
            </a:ext>
          </a:extLst>
        </xdr:cNvPr>
        <xdr:cNvSpPr txBox="1"/>
      </xdr:nvSpPr>
      <xdr:spPr>
        <a:xfrm>
          <a:off x="16370300" y="63666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127</xdr:rowOff>
    </xdr:from>
    <xdr:to>
      <xdr:col>85</xdr:col>
      <xdr:colOff>177800</xdr:colOff>
      <xdr:row>38</xdr:row>
      <xdr:rowOff>101727</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6268700" y="65152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31038</xdr:rowOff>
    </xdr:from>
    <xdr:to>
      <xdr:col>81</xdr:col>
      <xdr:colOff>50800</xdr:colOff>
      <xdr:row>39</xdr:row>
      <xdr:rowOff>44450</xdr:rowOff>
    </xdr:to>
    <xdr:cxnSp macro="">
      <xdr:nvCxnSpPr>
        <xdr:cNvPr id="526" name="直線コネクタ 525">
          <a:extLst>
            <a:ext uri="{FF2B5EF4-FFF2-40B4-BE49-F238E27FC236}">
              <a16:creationId xmlns:a16="http://schemas.microsoft.com/office/drawing/2014/main" id="{00000000-0008-0000-0600-00000E020000}"/>
            </a:ext>
          </a:extLst>
        </xdr:cNvPr>
        <xdr:cNvCxnSpPr/>
      </xdr:nvCxnSpPr>
      <xdr:spPr>
        <a:xfrm flipV="1">
          <a:off x="14592300" y="6717588"/>
          <a:ext cx="889000" cy="13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12662</xdr:rowOff>
    </xdr:from>
    <xdr:to>
      <xdr:col>81</xdr:col>
      <xdr:colOff>101600</xdr:colOff>
      <xdr:row>38</xdr:row>
      <xdr:rowOff>114262</xdr:rowOff>
    </xdr:to>
    <xdr:sp macro="" textlink="">
      <xdr:nvSpPr>
        <xdr:cNvPr id="527" name="フローチャート: 判断 526">
          <a:extLst>
            <a:ext uri="{FF2B5EF4-FFF2-40B4-BE49-F238E27FC236}">
              <a16:creationId xmlns:a16="http://schemas.microsoft.com/office/drawing/2014/main" id="{00000000-0008-0000-0600-00000F020000}"/>
            </a:ext>
          </a:extLst>
        </xdr:cNvPr>
        <xdr:cNvSpPr/>
      </xdr:nvSpPr>
      <xdr:spPr>
        <a:xfrm>
          <a:off x="15430500" y="6527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130789</xdr:rowOff>
    </xdr:from>
    <xdr:ext cx="469744"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5246428" y="63029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44450</xdr:rowOff>
    </xdr:from>
    <xdr:to>
      <xdr:col>76</xdr:col>
      <xdr:colOff>114300</xdr:colOff>
      <xdr:row>39</xdr:row>
      <xdr:rowOff>44450</xdr:rowOff>
    </xdr:to>
    <xdr:cxnSp macro="">
      <xdr:nvCxnSpPr>
        <xdr:cNvPr id="529" name="直線コネクタ 528">
          <a:extLst>
            <a:ext uri="{FF2B5EF4-FFF2-40B4-BE49-F238E27FC236}">
              <a16:creationId xmlns:a16="http://schemas.microsoft.com/office/drawing/2014/main" id="{00000000-0008-0000-0600-000011020000}"/>
            </a:ext>
          </a:extLst>
        </xdr:cNvPr>
        <xdr:cNvCxnSpPr/>
      </xdr:nvCxnSpPr>
      <xdr:spPr>
        <a:xfrm>
          <a:off x="13703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32703</xdr:rowOff>
    </xdr:from>
    <xdr:to>
      <xdr:col>76</xdr:col>
      <xdr:colOff>165100</xdr:colOff>
      <xdr:row>38</xdr:row>
      <xdr:rowOff>134303</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4541500" y="6547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150830</xdr:rowOff>
    </xdr:from>
    <xdr:ext cx="469744"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4357428" y="63230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44450</xdr:rowOff>
    </xdr:from>
    <xdr:to>
      <xdr:col>71</xdr:col>
      <xdr:colOff>177800</xdr:colOff>
      <xdr:row>39</xdr:row>
      <xdr:rowOff>44450</xdr:rowOff>
    </xdr:to>
    <xdr:cxnSp macro="">
      <xdr:nvCxnSpPr>
        <xdr:cNvPr id="532" name="直線コネクタ 531">
          <a:extLst>
            <a:ext uri="{FF2B5EF4-FFF2-40B4-BE49-F238E27FC236}">
              <a16:creationId xmlns:a16="http://schemas.microsoft.com/office/drawing/2014/main" id="{00000000-0008-0000-0600-000014020000}"/>
            </a:ext>
          </a:extLst>
        </xdr:cNvPr>
        <xdr:cNvCxnSpPr/>
      </xdr:nvCxnSpPr>
      <xdr:spPr>
        <a:xfrm>
          <a:off x="1281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9919</xdr:rowOff>
    </xdr:from>
    <xdr:to>
      <xdr:col>72</xdr:col>
      <xdr:colOff>38100</xdr:colOff>
      <xdr:row>38</xdr:row>
      <xdr:rowOff>111519</xdr:rowOff>
    </xdr:to>
    <xdr:sp macro="" textlink="">
      <xdr:nvSpPr>
        <xdr:cNvPr id="533" name="フローチャート: 判断 532">
          <a:extLst>
            <a:ext uri="{FF2B5EF4-FFF2-40B4-BE49-F238E27FC236}">
              <a16:creationId xmlns:a16="http://schemas.microsoft.com/office/drawing/2014/main" id="{00000000-0008-0000-0600-000015020000}"/>
            </a:ext>
          </a:extLst>
        </xdr:cNvPr>
        <xdr:cNvSpPr/>
      </xdr:nvSpPr>
      <xdr:spPr>
        <a:xfrm>
          <a:off x="13652500" y="65250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128046</xdr:rowOff>
    </xdr:from>
    <xdr:ext cx="469744"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3468428" y="63002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90919</xdr:rowOff>
    </xdr:from>
    <xdr:to>
      <xdr:col>67</xdr:col>
      <xdr:colOff>101600</xdr:colOff>
      <xdr:row>38</xdr:row>
      <xdr:rowOff>21069</xdr:rowOff>
    </xdr:to>
    <xdr:sp macro="" textlink="">
      <xdr:nvSpPr>
        <xdr:cNvPr id="535" name="フローチャート: 判断 534">
          <a:extLst>
            <a:ext uri="{FF2B5EF4-FFF2-40B4-BE49-F238E27FC236}">
              <a16:creationId xmlns:a16="http://schemas.microsoft.com/office/drawing/2014/main" id="{00000000-0008-0000-0600-000017020000}"/>
            </a:ext>
          </a:extLst>
        </xdr:cNvPr>
        <xdr:cNvSpPr/>
      </xdr:nvSpPr>
      <xdr:spPr>
        <a:xfrm>
          <a:off x="12763500" y="6434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37596</xdr:rowOff>
    </xdr:from>
    <xdr:ext cx="469744"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579428" y="6209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151994</xdr:rowOff>
    </xdr:from>
    <xdr:to>
      <xdr:col>85</xdr:col>
      <xdr:colOff>177800</xdr:colOff>
      <xdr:row>39</xdr:row>
      <xdr:rowOff>82144</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6268700" y="6667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66921</xdr:rowOff>
    </xdr:from>
    <xdr:ext cx="378565" cy="259045"/>
    <xdr:sp macro="" textlink="">
      <xdr:nvSpPr>
        <xdr:cNvPr id="543" name="災害復旧事業費該当値テキスト">
          <a:extLst>
            <a:ext uri="{FF2B5EF4-FFF2-40B4-BE49-F238E27FC236}">
              <a16:creationId xmlns:a16="http://schemas.microsoft.com/office/drawing/2014/main" id="{00000000-0008-0000-0600-00001F020000}"/>
            </a:ext>
          </a:extLst>
        </xdr:cNvPr>
        <xdr:cNvSpPr txBox="1"/>
      </xdr:nvSpPr>
      <xdr:spPr>
        <a:xfrm>
          <a:off x="16370300" y="65820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151688</xdr:rowOff>
    </xdr:from>
    <xdr:to>
      <xdr:col>81</xdr:col>
      <xdr:colOff>101600</xdr:colOff>
      <xdr:row>39</xdr:row>
      <xdr:rowOff>81838</xdr:rowOff>
    </xdr:to>
    <xdr:sp macro="" textlink="">
      <xdr:nvSpPr>
        <xdr:cNvPr id="544" name="楕円 543">
          <a:extLst>
            <a:ext uri="{FF2B5EF4-FFF2-40B4-BE49-F238E27FC236}">
              <a16:creationId xmlns:a16="http://schemas.microsoft.com/office/drawing/2014/main" id="{00000000-0008-0000-0600-000020020000}"/>
            </a:ext>
          </a:extLst>
        </xdr:cNvPr>
        <xdr:cNvSpPr/>
      </xdr:nvSpPr>
      <xdr:spPr>
        <a:xfrm>
          <a:off x="15430500" y="6666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39</xdr:row>
      <xdr:rowOff>72965</xdr:rowOff>
    </xdr:from>
    <xdr:ext cx="378565"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5292017" y="675951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165100</xdr:rowOff>
    </xdr:from>
    <xdr:to>
      <xdr:col>76</xdr:col>
      <xdr:colOff>165100</xdr:colOff>
      <xdr:row>39</xdr:row>
      <xdr:rowOff>95250</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4541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86377</xdr:rowOff>
    </xdr:from>
    <xdr:ext cx="249299"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4467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165100</xdr:rowOff>
    </xdr:from>
    <xdr:to>
      <xdr:col>72</xdr:col>
      <xdr:colOff>38100</xdr:colOff>
      <xdr:row>39</xdr:row>
      <xdr:rowOff>95250</xdr:rowOff>
    </xdr:to>
    <xdr:sp macro="" textlink="">
      <xdr:nvSpPr>
        <xdr:cNvPr id="548" name="楕円 547">
          <a:extLst>
            <a:ext uri="{FF2B5EF4-FFF2-40B4-BE49-F238E27FC236}">
              <a16:creationId xmlns:a16="http://schemas.microsoft.com/office/drawing/2014/main" id="{00000000-0008-0000-0600-000024020000}"/>
            </a:ext>
          </a:extLst>
        </xdr:cNvPr>
        <xdr:cNvSpPr/>
      </xdr:nvSpPr>
      <xdr:spPr>
        <a:xfrm>
          <a:off x="1365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86377</xdr:rowOff>
    </xdr:from>
    <xdr:ext cx="249299"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357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165100</xdr:rowOff>
    </xdr:from>
    <xdr:to>
      <xdr:col>67</xdr:col>
      <xdr:colOff>101600</xdr:colOff>
      <xdr:row>39</xdr:row>
      <xdr:rowOff>95250</xdr:rowOff>
    </xdr:to>
    <xdr:sp macro="" textlink="">
      <xdr:nvSpPr>
        <xdr:cNvPr id="550" name="楕円 549">
          <a:extLst>
            <a:ext uri="{FF2B5EF4-FFF2-40B4-BE49-F238E27FC236}">
              <a16:creationId xmlns:a16="http://schemas.microsoft.com/office/drawing/2014/main" id="{00000000-0008-0000-0600-000026020000}"/>
            </a:ext>
          </a:extLst>
        </xdr:cNvPr>
        <xdr:cNvSpPr/>
      </xdr:nvSpPr>
      <xdr:spPr>
        <a:xfrm>
          <a:off x="1276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86377</xdr:rowOff>
    </xdr:from>
    <xdr:ext cx="249299"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68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6" name="失業対策事業費グラフ枠">
          <a:extLst>
            <a:ext uri="{FF2B5EF4-FFF2-40B4-BE49-F238E27FC236}">
              <a16:creationId xmlns:a16="http://schemas.microsoft.com/office/drawing/2014/main" id="{00000000-0008-0000-0600-000036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8" name="失業対策事業費最小値テキスト">
          <a:extLst>
            <a:ext uri="{FF2B5EF4-FFF2-40B4-BE49-F238E27FC236}">
              <a16:creationId xmlns:a16="http://schemas.microsoft.com/office/drawing/2014/main" id="{00000000-0008-0000-0600-000038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0" name="失業対策事業費最大値テキスト">
          <a:extLst>
            <a:ext uri="{FF2B5EF4-FFF2-40B4-BE49-F238E27FC236}">
              <a16:creationId xmlns:a16="http://schemas.microsoft.com/office/drawing/2014/main" id="{00000000-0008-0000-0600-00003A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3" name="失業対策事業費平均値テキスト">
          <a:extLst>
            <a:ext uri="{FF2B5EF4-FFF2-40B4-BE49-F238E27FC236}">
              <a16:creationId xmlns:a16="http://schemas.microsoft.com/office/drawing/2014/main" id="{00000000-0008-0000-0600-00003D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5" name="直線コネクタ 574">
          <a:extLst>
            <a:ext uri="{FF2B5EF4-FFF2-40B4-BE49-F238E27FC236}">
              <a16:creationId xmlns:a16="http://schemas.microsoft.com/office/drawing/2014/main" id="{00000000-0008-0000-0600-00003F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6" name="フローチャート: 判断 575">
          <a:extLst>
            <a:ext uri="{FF2B5EF4-FFF2-40B4-BE49-F238E27FC236}">
              <a16:creationId xmlns:a16="http://schemas.microsoft.com/office/drawing/2014/main" id="{00000000-0008-0000-0600-000040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8" name="直線コネクタ 577">
          <a:extLst>
            <a:ext uri="{FF2B5EF4-FFF2-40B4-BE49-F238E27FC236}">
              <a16:creationId xmlns:a16="http://schemas.microsoft.com/office/drawing/2014/main" id="{00000000-0008-0000-0600-000042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1" name="直線コネクタ 580">
          <a:extLst>
            <a:ext uri="{FF2B5EF4-FFF2-40B4-BE49-F238E27FC236}">
              <a16:creationId xmlns:a16="http://schemas.microsoft.com/office/drawing/2014/main" id="{00000000-0008-0000-0600-000045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2" name="フローチャート: 判断 581">
          <a:extLst>
            <a:ext uri="{FF2B5EF4-FFF2-40B4-BE49-F238E27FC236}">
              <a16:creationId xmlns:a16="http://schemas.microsoft.com/office/drawing/2014/main" id="{00000000-0008-0000-0600-000046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1" name="楕円 590">
          <a:extLst>
            <a:ext uri="{FF2B5EF4-FFF2-40B4-BE49-F238E27FC236}">
              <a16:creationId xmlns:a16="http://schemas.microsoft.com/office/drawing/2014/main" id="{00000000-0008-0000-0600-00004F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2" name="失業対策事業費該当値テキスト">
          <a:extLst>
            <a:ext uri="{FF2B5EF4-FFF2-40B4-BE49-F238E27FC236}">
              <a16:creationId xmlns:a16="http://schemas.microsoft.com/office/drawing/2014/main" id="{00000000-0008-0000-0600-000050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7" name="楕円 596">
          <a:extLst>
            <a:ext uri="{FF2B5EF4-FFF2-40B4-BE49-F238E27FC236}">
              <a16:creationId xmlns:a16="http://schemas.microsoft.com/office/drawing/2014/main" id="{00000000-0008-0000-0600-000055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9" name="楕円 598">
          <a:extLst>
            <a:ext uri="{FF2B5EF4-FFF2-40B4-BE49-F238E27FC236}">
              <a16:creationId xmlns:a16="http://schemas.microsoft.com/office/drawing/2014/main" id="{00000000-0008-0000-0600-000057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98879</xdr:rowOff>
    </xdr:from>
    <xdr:to>
      <xdr:col>89</xdr:col>
      <xdr:colOff>177800</xdr:colOff>
      <xdr:row>79</xdr:row>
      <xdr:rowOff>98879</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128106</xdr:rowOff>
    </xdr:from>
    <xdr:ext cx="53129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914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公債費グラフ枠">
          <a:extLst>
            <a:ext uri="{FF2B5EF4-FFF2-40B4-BE49-F238E27FC236}">
              <a16:creationId xmlns:a16="http://schemas.microsoft.com/office/drawing/2014/main" id="{00000000-0008-0000-0600-000072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93621</xdr:rowOff>
    </xdr:from>
    <xdr:to>
      <xdr:col>85</xdr:col>
      <xdr:colOff>126364</xdr:colOff>
      <xdr:row>79</xdr:row>
      <xdr:rowOff>102846</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flipV="1">
          <a:off x="16317595" y="12095121"/>
          <a:ext cx="1269" cy="15522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106673</xdr:rowOff>
    </xdr:from>
    <xdr:ext cx="534377" cy="259045"/>
    <xdr:sp macro="" textlink="">
      <xdr:nvSpPr>
        <xdr:cNvPr id="628" name="公債費最小値テキスト">
          <a:extLst>
            <a:ext uri="{FF2B5EF4-FFF2-40B4-BE49-F238E27FC236}">
              <a16:creationId xmlns:a16="http://schemas.microsoft.com/office/drawing/2014/main" id="{00000000-0008-0000-0600-000074020000}"/>
            </a:ext>
          </a:extLst>
        </xdr:cNvPr>
        <xdr:cNvSpPr txBox="1"/>
      </xdr:nvSpPr>
      <xdr:spPr>
        <a:xfrm>
          <a:off x="16370300" y="13651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102846</xdr:rowOff>
    </xdr:from>
    <xdr:to>
      <xdr:col>86</xdr:col>
      <xdr:colOff>25400</xdr:colOff>
      <xdr:row>79</xdr:row>
      <xdr:rowOff>102846</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a:off x="16230600" y="136473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40298</xdr:rowOff>
    </xdr:from>
    <xdr:ext cx="599010" cy="259045"/>
    <xdr:sp macro="" textlink="">
      <xdr:nvSpPr>
        <xdr:cNvPr id="630" name="公債費最大値テキスト">
          <a:extLst>
            <a:ext uri="{FF2B5EF4-FFF2-40B4-BE49-F238E27FC236}">
              <a16:creationId xmlns:a16="http://schemas.microsoft.com/office/drawing/2014/main" id="{00000000-0008-0000-0600-000076020000}"/>
            </a:ext>
          </a:extLst>
        </xdr:cNvPr>
        <xdr:cNvSpPr txBox="1"/>
      </xdr:nvSpPr>
      <xdr:spPr>
        <a:xfrm>
          <a:off x="16370300" y="11870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114,822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93621</xdr:rowOff>
    </xdr:from>
    <xdr:to>
      <xdr:col>86</xdr:col>
      <xdr:colOff>25400</xdr:colOff>
      <xdr:row>70</xdr:row>
      <xdr:rowOff>93621</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6230600" y="12095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29189</xdr:rowOff>
    </xdr:from>
    <xdr:to>
      <xdr:col>85</xdr:col>
      <xdr:colOff>127000</xdr:colOff>
      <xdr:row>77</xdr:row>
      <xdr:rowOff>41173</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5481300" y="13230839"/>
          <a:ext cx="838200" cy="11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149088</xdr:rowOff>
    </xdr:from>
    <xdr:ext cx="534377" cy="259045"/>
    <xdr:sp macro="" textlink="">
      <xdr:nvSpPr>
        <xdr:cNvPr id="633" name="公債費平均値テキスト">
          <a:extLst>
            <a:ext uri="{FF2B5EF4-FFF2-40B4-BE49-F238E27FC236}">
              <a16:creationId xmlns:a16="http://schemas.microsoft.com/office/drawing/2014/main" id="{00000000-0008-0000-0600-000079020000}"/>
            </a:ext>
          </a:extLst>
        </xdr:cNvPr>
        <xdr:cNvSpPr txBox="1"/>
      </xdr:nvSpPr>
      <xdr:spPr>
        <a:xfrm>
          <a:off x="16370300" y="128363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126211</xdr:rowOff>
    </xdr:from>
    <xdr:to>
      <xdr:col>85</xdr:col>
      <xdr:colOff>177800</xdr:colOff>
      <xdr:row>76</xdr:row>
      <xdr:rowOff>56361</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6268700" y="12984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13807</xdr:rowOff>
    </xdr:from>
    <xdr:to>
      <xdr:col>81</xdr:col>
      <xdr:colOff>50800</xdr:colOff>
      <xdr:row>77</xdr:row>
      <xdr:rowOff>29189</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a:off x="14592300" y="13215457"/>
          <a:ext cx="889000" cy="15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124610</xdr:rowOff>
    </xdr:from>
    <xdr:to>
      <xdr:col>81</xdr:col>
      <xdr:colOff>101600</xdr:colOff>
      <xdr:row>76</xdr:row>
      <xdr:rowOff>54759</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5430500" y="1298336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71287</xdr:rowOff>
    </xdr:from>
    <xdr:ext cx="534377"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14111" y="12758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13807</xdr:rowOff>
    </xdr:from>
    <xdr:to>
      <xdr:col>76</xdr:col>
      <xdr:colOff>114300</xdr:colOff>
      <xdr:row>77</xdr:row>
      <xdr:rowOff>25498</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flipV="1">
          <a:off x="13703300" y="13215457"/>
          <a:ext cx="889000" cy="116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142964</xdr:rowOff>
    </xdr:from>
    <xdr:to>
      <xdr:col>76</xdr:col>
      <xdr:colOff>165100</xdr:colOff>
      <xdr:row>76</xdr:row>
      <xdr:rowOff>73115</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4541500" y="13001714"/>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89641</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4325111" y="12776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25498</xdr:rowOff>
    </xdr:from>
    <xdr:to>
      <xdr:col>71</xdr:col>
      <xdr:colOff>177800</xdr:colOff>
      <xdr:row>77</xdr:row>
      <xdr:rowOff>116579</xdr:rowOff>
    </xdr:to>
    <xdr:cxnSp macro="">
      <xdr:nvCxnSpPr>
        <xdr:cNvPr id="641" name="直線コネクタ 640">
          <a:extLst>
            <a:ext uri="{FF2B5EF4-FFF2-40B4-BE49-F238E27FC236}">
              <a16:creationId xmlns:a16="http://schemas.microsoft.com/office/drawing/2014/main" id="{00000000-0008-0000-0600-000081020000}"/>
            </a:ext>
          </a:extLst>
        </xdr:cNvPr>
        <xdr:cNvCxnSpPr/>
      </xdr:nvCxnSpPr>
      <xdr:spPr>
        <a:xfrm flipV="1">
          <a:off x="12814300" y="13227148"/>
          <a:ext cx="889000" cy="91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150475</xdr:rowOff>
    </xdr:from>
    <xdr:to>
      <xdr:col>72</xdr:col>
      <xdr:colOff>38100</xdr:colOff>
      <xdr:row>76</xdr:row>
      <xdr:rowOff>80625</xdr:rowOff>
    </xdr:to>
    <xdr:sp macro="" textlink="">
      <xdr:nvSpPr>
        <xdr:cNvPr id="642" name="フローチャート: 判断 641">
          <a:extLst>
            <a:ext uri="{FF2B5EF4-FFF2-40B4-BE49-F238E27FC236}">
              <a16:creationId xmlns:a16="http://schemas.microsoft.com/office/drawing/2014/main" id="{00000000-0008-0000-0600-000082020000}"/>
            </a:ext>
          </a:extLst>
        </xdr:cNvPr>
        <xdr:cNvSpPr/>
      </xdr:nvSpPr>
      <xdr:spPr>
        <a:xfrm>
          <a:off x="13652500" y="13009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97152</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3436111" y="12784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164714</xdr:rowOff>
    </xdr:from>
    <xdr:to>
      <xdr:col>67</xdr:col>
      <xdr:colOff>101600</xdr:colOff>
      <xdr:row>76</xdr:row>
      <xdr:rowOff>94864</xdr:rowOff>
    </xdr:to>
    <xdr:sp macro="" textlink="">
      <xdr:nvSpPr>
        <xdr:cNvPr id="644" name="フローチャート: 判断 643">
          <a:extLst>
            <a:ext uri="{FF2B5EF4-FFF2-40B4-BE49-F238E27FC236}">
              <a16:creationId xmlns:a16="http://schemas.microsoft.com/office/drawing/2014/main" id="{00000000-0008-0000-0600-000084020000}"/>
            </a:ext>
          </a:extLst>
        </xdr:cNvPr>
        <xdr:cNvSpPr/>
      </xdr:nvSpPr>
      <xdr:spPr>
        <a:xfrm>
          <a:off x="12763500" y="13023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111390</xdr:rowOff>
    </xdr:from>
    <xdr:ext cx="534377"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2547111" y="12798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161823</xdr:rowOff>
    </xdr:from>
    <xdr:to>
      <xdr:col>85</xdr:col>
      <xdr:colOff>177800</xdr:colOff>
      <xdr:row>77</xdr:row>
      <xdr:rowOff>91973</xdr:rowOff>
    </xdr:to>
    <xdr:sp macro="" textlink="">
      <xdr:nvSpPr>
        <xdr:cNvPr id="651" name="楕円 650">
          <a:extLst>
            <a:ext uri="{FF2B5EF4-FFF2-40B4-BE49-F238E27FC236}">
              <a16:creationId xmlns:a16="http://schemas.microsoft.com/office/drawing/2014/main" id="{00000000-0008-0000-0600-00008B020000}"/>
            </a:ext>
          </a:extLst>
        </xdr:cNvPr>
        <xdr:cNvSpPr/>
      </xdr:nvSpPr>
      <xdr:spPr>
        <a:xfrm>
          <a:off x="16268700" y="13192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140250</xdr:rowOff>
    </xdr:from>
    <xdr:ext cx="534377" cy="259045"/>
    <xdr:sp macro="" textlink="">
      <xdr:nvSpPr>
        <xdr:cNvPr id="652" name="公債費該当値テキスト">
          <a:extLst>
            <a:ext uri="{FF2B5EF4-FFF2-40B4-BE49-F238E27FC236}">
              <a16:creationId xmlns:a16="http://schemas.microsoft.com/office/drawing/2014/main" id="{00000000-0008-0000-0600-00008C020000}"/>
            </a:ext>
          </a:extLst>
        </xdr:cNvPr>
        <xdr:cNvSpPr txBox="1"/>
      </xdr:nvSpPr>
      <xdr:spPr>
        <a:xfrm>
          <a:off x="16370300" y="131704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149839</xdr:rowOff>
    </xdr:from>
    <xdr:to>
      <xdr:col>81</xdr:col>
      <xdr:colOff>101600</xdr:colOff>
      <xdr:row>77</xdr:row>
      <xdr:rowOff>79989</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5430500" y="13180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71116</xdr:rowOff>
    </xdr:from>
    <xdr:ext cx="534377" cy="259045"/>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5214111" y="132727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134457</xdr:rowOff>
    </xdr:from>
    <xdr:to>
      <xdr:col>76</xdr:col>
      <xdr:colOff>165100</xdr:colOff>
      <xdr:row>77</xdr:row>
      <xdr:rowOff>64607</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4541500" y="13164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55734</xdr:rowOff>
    </xdr:from>
    <xdr:ext cx="534377"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4325111" y="132573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146148</xdr:rowOff>
    </xdr:from>
    <xdr:to>
      <xdr:col>72</xdr:col>
      <xdr:colOff>38100</xdr:colOff>
      <xdr:row>77</xdr:row>
      <xdr:rowOff>76298</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3652500" y="13176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67425</xdr:rowOff>
    </xdr:from>
    <xdr:ext cx="534377"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3436111" y="132690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65779</xdr:rowOff>
    </xdr:from>
    <xdr:to>
      <xdr:col>67</xdr:col>
      <xdr:colOff>101600</xdr:colOff>
      <xdr:row>77</xdr:row>
      <xdr:rowOff>167379</xdr:rowOff>
    </xdr:to>
    <xdr:sp macro="" textlink="">
      <xdr:nvSpPr>
        <xdr:cNvPr id="659" name="楕円 658">
          <a:extLst>
            <a:ext uri="{FF2B5EF4-FFF2-40B4-BE49-F238E27FC236}">
              <a16:creationId xmlns:a16="http://schemas.microsoft.com/office/drawing/2014/main" id="{00000000-0008-0000-0600-000093020000}"/>
            </a:ext>
          </a:extLst>
        </xdr:cNvPr>
        <xdr:cNvSpPr/>
      </xdr:nvSpPr>
      <xdr:spPr>
        <a:xfrm>
          <a:off x="12763500" y="13267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158506</xdr:rowOff>
    </xdr:from>
    <xdr:ext cx="534377"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2547111" y="133601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1" name="積立金グラフ枠">
          <a:extLst>
            <a:ext uri="{FF2B5EF4-FFF2-40B4-BE49-F238E27FC236}">
              <a16:creationId xmlns:a16="http://schemas.microsoft.com/office/drawing/2014/main" id="{00000000-0008-0000-0600-0000A9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95845</xdr:rowOff>
    </xdr:from>
    <xdr:to>
      <xdr:col>85</xdr:col>
      <xdr:colOff>126364</xdr:colOff>
      <xdr:row>98</xdr:row>
      <xdr:rowOff>113978</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flipV="1">
          <a:off x="16317595" y="15526345"/>
          <a:ext cx="1269" cy="13897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117805</xdr:rowOff>
    </xdr:from>
    <xdr:ext cx="469744" cy="259045"/>
    <xdr:sp macro="" textlink="">
      <xdr:nvSpPr>
        <xdr:cNvPr id="683" name="積立金最小値テキスト">
          <a:extLst>
            <a:ext uri="{FF2B5EF4-FFF2-40B4-BE49-F238E27FC236}">
              <a16:creationId xmlns:a16="http://schemas.microsoft.com/office/drawing/2014/main" id="{00000000-0008-0000-0600-0000AB020000}"/>
            </a:ext>
          </a:extLst>
        </xdr:cNvPr>
        <xdr:cNvSpPr txBox="1"/>
      </xdr:nvSpPr>
      <xdr:spPr>
        <a:xfrm>
          <a:off x="16370300" y="16919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113978</xdr:rowOff>
    </xdr:from>
    <xdr:to>
      <xdr:col>86</xdr:col>
      <xdr:colOff>25400</xdr:colOff>
      <xdr:row>98</xdr:row>
      <xdr:rowOff>113978</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6230600" y="169160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42522</xdr:rowOff>
    </xdr:from>
    <xdr:ext cx="599010" cy="259045"/>
    <xdr:sp macro="" textlink="">
      <xdr:nvSpPr>
        <xdr:cNvPr id="685" name="積立金最大値テキスト">
          <a:extLst>
            <a:ext uri="{FF2B5EF4-FFF2-40B4-BE49-F238E27FC236}">
              <a16:creationId xmlns:a16="http://schemas.microsoft.com/office/drawing/2014/main" id="{00000000-0008-0000-0600-0000AD020000}"/>
            </a:ext>
          </a:extLst>
        </xdr:cNvPr>
        <xdr:cNvSpPr txBox="1"/>
      </xdr:nvSpPr>
      <xdr:spPr>
        <a:xfrm>
          <a:off x="16370300" y="153015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154,796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95845</xdr:rowOff>
    </xdr:from>
    <xdr:to>
      <xdr:col>86</xdr:col>
      <xdr:colOff>25400</xdr:colOff>
      <xdr:row>90</xdr:row>
      <xdr:rowOff>95845</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6230600" y="155263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128206</xdr:rowOff>
    </xdr:from>
    <xdr:to>
      <xdr:col>85</xdr:col>
      <xdr:colOff>127000</xdr:colOff>
      <xdr:row>98</xdr:row>
      <xdr:rowOff>34708</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flipV="1">
          <a:off x="15481300" y="16758856"/>
          <a:ext cx="838200" cy="77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31428</xdr:rowOff>
    </xdr:from>
    <xdr:ext cx="534377" cy="259045"/>
    <xdr:sp macro="" textlink="">
      <xdr:nvSpPr>
        <xdr:cNvPr id="688" name="積立金平均値テキスト">
          <a:extLst>
            <a:ext uri="{FF2B5EF4-FFF2-40B4-BE49-F238E27FC236}">
              <a16:creationId xmlns:a16="http://schemas.microsoft.com/office/drawing/2014/main" id="{00000000-0008-0000-0600-0000B0020000}"/>
            </a:ext>
          </a:extLst>
        </xdr:cNvPr>
        <xdr:cNvSpPr txBox="1"/>
      </xdr:nvSpPr>
      <xdr:spPr>
        <a:xfrm>
          <a:off x="16370300" y="1649062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8551</xdr:rowOff>
    </xdr:from>
    <xdr:to>
      <xdr:col>85</xdr:col>
      <xdr:colOff>177800</xdr:colOff>
      <xdr:row>97</xdr:row>
      <xdr:rowOff>110151</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6268700" y="16639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15607</xdr:rowOff>
    </xdr:from>
    <xdr:to>
      <xdr:col>81</xdr:col>
      <xdr:colOff>50800</xdr:colOff>
      <xdr:row>98</xdr:row>
      <xdr:rowOff>34708</xdr:rowOff>
    </xdr:to>
    <xdr:cxnSp macro="">
      <xdr:nvCxnSpPr>
        <xdr:cNvPr id="690" name="直線コネクタ 689">
          <a:extLst>
            <a:ext uri="{FF2B5EF4-FFF2-40B4-BE49-F238E27FC236}">
              <a16:creationId xmlns:a16="http://schemas.microsoft.com/office/drawing/2014/main" id="{00000000-0008-0000-0600-0000B2020000}"/>
            </a:ext>
          </a:extLst>
        </xdr:cNvPr>
        <xdr:cNvCxnSpPr/>
      </xdr:nvCxnSpPr>
      <xdr:spPr>
        <a:xfrm>
          <a:off x="14592300" y="16817707"/>
          <a:ext cx="889000" cy="191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23895</xdr:rowOff>
    </xdr:from>
    <xdr:to>
      <xdr:col>81</xdr:col>
      <xdr:colOff>101600</xdr:colOff>
      <xdr:row>97</xdr:row>
      <xdr:rowOff>125495</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5430500" y="16654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142022</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214111" y="16429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15607</xdr:rowOff>
    </xdr:from>
    <xdr:to>
      <xdr:col>76</xdr:col>
      <xdr:colOff>114300</xdr:colOff>
      <xdr:row>98</xdr:row>
      <xdr:rowOff>56079</xdr:rowOff>
    </xdr:to>
    <xdr:cxnSp macro="">
      <xdr:nvCxnSpPr>
        <xdr:cNvPr id="693" name="直線コネクタ 692">
          <a:extLst>
            <a:ext uri="{FF2B5EF4-FFF2-40B4-BE49-F238E27FC236}">
              <a16:creationId xmlns:a16="http://schemas.microsoft.com/office/drawing/2014/main" id="{00000000-0008-0000-0600-0000B5020000}"/>
            </a:ext>
          </a:extLst>
        </xdr:cNvPr>
        <xdr:cNvCxnSpPr/>
      </xdr:nvCxnSpPr>
      <xdr:spPr>
        <a:xfrm flipV="1">
          <a:off x="13703300" y="16817707"/>
          <a:ext cx="889000" cy="40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21792</xdr:rowOff>
    </xdr:from>
    <xdr:to>
      <xdr:col>76</xdr:col>
      <xdr:colOff>165100</xdr:colOff>
      <xdr:row>97</xdr:row>
      <xdr:rowOff>123392</xdr:rowOff>
    </xdr:to>
    <xdr:sp macro="" textlink="">
      <xdr:nvSpPr>
        <xdr:cNvPr id="694" name="フローチャート: 判断 693">
          <a:extLst>
            <a:ext uri="{FF2B5EF4-FFF2-40B4-BE49-F238E27FC236}">
              <a16:creationId xmlns:a16="http://schemas.microsoft.com/office/drawing/2014/main" id="{00000000-0008-0000-0600-0000B6020000}"/>
            </a:ext>
          </a:extLst>
        </xdr:cNvPr>
        <xdr:cNvSpPr/>
      </xdr:nvSpPr>
      <xdr:spPr>
        <a:xfrm>
          <a:off x="14541500" y="16652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139919</xdr:rowOff>
    </xdr:from>
    <xdr:ext cx="534377"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4325111" y="164276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92</xdr:row>
      <xdr:rowOff>13486</xdr:rowOff>
    </xdr:from>
    <xdr:to>
      <xdr:col>71</xdr:col>
      <xdr:colOff>177800</xdr:colOff>
      <xdr:row>98</xdr:row>
      <xdr:rowOff>56079</xdr:rowOff>
    </xdr:to>
    <xdr:cxnSp macro="">
      <xdr:nvCxnSpPr>
        <xdr:cNvPr id="696" name="直線コネクタ 695">
          <a:extLst>
            <a:ext uri="{FF2B5EF4-FFF2-40B4-BE49-F238E27FC236}">
              <a16:creationId xmlns:a16="http://schemas.microsoft.com/office/drawing/2014/main" id="{00000000-0008-0000-0600-0000B8020000}"/>
            </a:ext>
          </a:extLst>
        </xdr:cNvPr>
        <xdr:cNvCxnSpPr/>
      </xdr:nvCxnSpPr>
      <xdr:spPr>
        <a:xfrm>
          <a:off x="12814300" y="15786886"/>
          <a:ext cx="889000" cy="1071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165517</xdr:rowOff>
    </xdr:from>
    <xdr:to>
      <xdr:col>72</xdr:col>
      <xdr:colOff>38100</xdr:colOff>
      <xdr:row>97</xdr:row>
      <xdr:rowOff>95667</xdr:rowOff>
    </xdr:to>
    <xdr:sp macro="" textlink="">
      <xdr:nvSpPr>
        <xdr:cNvPr id="697" name="フローチャート: 判断 696">
          <a:extLst>
            <a:ext uri="{FF2B5EF4-FFF2-40B4-BE49-F238E27FC236}">
              <a16:creationId xmlns:a16="http://schemas.microsoft.com/office/drawing/2014/main" id="{00000000-0008-0000-0600-0000B9020000}"/>
            </a:ext>
          </a:extLst>
        </xdr:cNvPr>
        <xdr:cNvSpPr/>
      </xdr:nvSpPr>
      <xdr:spPr>
        <a:xfrm>
          <a:off x="13652500" y="16624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112194</xdr:rowOff>
    </xdr:from>
    <xdr:ext cx="534377"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3436111" y="16399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65821</xdr:rowOff>
    </xdr:from>
    <xdr:to>
      <xdr:col>67</xdr:col>
      <xdr:colOff>101600</xdr:colOff>
      <xdr:row>97</xdr:row>
      <xdr:rowOff>167421</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2763500" y="16696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158548</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2547111" y="16789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77406</xdr:rowOff>
    </xdr:from>
    <xdr:to>
      <xdr:col>85</xdr:col>
      <xdr:colOff>177800</xdr:colOff>
      <xdr:row>98</xdr:row>
      <xdr:rowOff>7556</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6268700" y="16708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55833</xdr:rowOff>
    </xdr:from>
    <xdr:ext cx="534377" cy="259045"/>
    <xdr:sp macro="" textlink="">
      <xdr:nvSpPr>
        <xdr:cNvPr id="707" name="積立金該当値テキスト">
          <a:extLst>
            <a:ext uri="{FF2B5EF4-FFF2-40B4-BE49-F238E27FC236}">
              <a16:creationId xmlns:a16="http://schemas.microsoft.com/office/drawing/2014/main" id="{00000000-0008-0000-0600-0000C3020000}"/>
            </a:ext>
          </a:extLst>
        </xdr:cNvPr>
        <xdr:cNvSpPr txBox="1"/>
      </xdr:nvSpPr>
      <xdr:spPr>
        <a:xfrm>
          <a:off x="16370300" y="16686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155358</xdr:rowOff>
    </xdr:from>
    <xdr:to>
      <xdr:col>81</xdr:col>
      <xdr:colOff>101600</xdr:colOff>
      <xdr:row>98</xdr:row>
      <xdr:rowOff>85508</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5430500" y="16786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76635</xdr:rowOff>
    </xdr:from>
    <xdr:ext cx="534377"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5214111" y="168787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136257</xdr:rowOff>
    </xdr:from>
    <xdr:to>
      <xdr:col>76</xdr:col>
      <xdr:colOff>165100</xdr:colOff>
      <xdr:row>98</xdr:row>
      <xdr:rowOff>66407</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4541500" y="16766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57534</xdr:rowOff>
    </xdr:from>
    <xdr:ext cx="534377"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4325111" y="16859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5279</xdr:rowOff>
    </xdr:from>
    <xdr:to>
      <xdr:col>72</xdr:col>
      <xdr:colOff>38100</xdr:colOff>
      <xdr:row>98</xdr:row>
      <xdr:rowOff>106879</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3652500" y="16807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98</xdr:row>
      <xdr:rowOff>98006</xdr:rowOff>
    </xdr:from>
    <xdr:ext cx="469744"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3468428" y="16900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91</xdr:row>
      <xdr:rowOff>134136</xdr:rowOff>
    </xdr:from>
    <xdr:to>
      <xdr:col>67</xdr:col>
      <xdr:colOff>101600</xdr:colOff>
      <xdr:row>92</xdr:row>
      <xdr:rowOff>64286</xdr:rowOff>
    </xdr:to>
    <xdr:sp macro="" textlink="">
      <xdr:nvSpPr>
        <xdr:cNvPr id="714" name="楕円 713">
          <a:extLst>
            <a:ext uri="{FF2B5EF4-FFF2-40B4-BE49-F238E27FC236}">
              <a16:creationId xmlns:a16="http://schemas.microsoft.com/office/drawing/2014/main" id="{00000000-0008-0000-0600-0000CA020000}"/>
            </a:ext>
          </a:extLst>
        </xdr:cNvPr>
        <xdr:cNvSpPr/>
      </xdr:nvSpPr>
      <xdr:spPr>
        <a:xfrm>
          <a:off x="12763500" y="15736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90</xdr:row>
      <xdr:rowOff>80813</xdr:rowOff>
    </xdr:from>
    <xdr:ext cx="599010"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2514795" y="155113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4" name="テキスト ボックス 723">
          <a:extLst>
            <a:ext uri="{FF2B5EF4-FFF2-40B4-BE49-F238E27FC236}">
              <a16:creationId xmlns:a16="http://schemas.microsoft.com/office/drawing/2014/main" id="{00000000-0008-0000-0600-0000D4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35577</xdr:rowOff>
    </xdr:from>
    <xdr:ext cx="53129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756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8" name="投資及び出資金グラフ枠">
          <a:extLst>
            <a:ext uri="{FF2B5EF4-FFF2-40B4-BE49-F238E27FC236}">
              <a16:creationId xmlns:a16="http://schemas.microsoft.com/office/drawing/2014/main" id="{00000000-0008-0000-0600-0000E2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161379</xdr:rowOff>
    </xdr:from>
    <xdr:to>
      <xdr:col>116</xdr:col>
      <xdr:colOff>62864</xdr:colOff>
      <xdr:row>39</xdr:row>
      <xdr:rowOff>44450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flipV="1">
          <a:off x="22159595" y="5476329"/>
          <a:ext cx="1269" cy="12546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40" name="投資及び出資金最小値テキスト">
          <a:extLst>
            <a:ext uri="{FF2B5EF4-FFF2-40B4-BE49-F238E27FC236}">
              <a16:creationId xmlns:a16="http://schemas.microsoft.com/office/drawing/2014/main" id="{00000000-0008-0000-0600-0000E4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108056</xdr:rowOff>
    </xdr:from>
    <xdr:ext cx="534377" cy="259045"/>
    <xdr:sp macro="" textlink="">
      <xdr:nvSpPr>
        <xdr:cNvPr id="742" name="投資及び出資金最大値テキスト">
          <a:extLst>
            <a:ext uri="{FF2B5EF4-FFF2-40B4-BE49-F238E27FC236}">
              <a16:creationId xmlns:a16="http://schemas.microsoft.com/office/drawing/2014/main" id="{00000000-0008-0000-0600-0000E6020000}"/>
            </a:ext>
          </a:extLst>
        </xdr:cNvPr>
        <xdr:cNvSpPr txBox="1"/>
      </xdr:nvSpPr>
      <xdr:spPr>
        <a:xfrm>
          <a:off x="22212300" y="52515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161379</xdr:rowOff>
    </xdr:from>
    <xdr:to>
      <xdr:col>116</xdr:col>
      <xdr:colOff>152400</xdr:colOff>
      <xdr:row>31</xdr:row>
      <xdr:rowOff>161379</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a:off x="22072600" y="54763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164964</xdr:rowOff>
    </xdr:from>
    <xdr:ext cx="469744" cy="259045"/>
    <xdr:sp macro="" textlink="">
      <xdr:nvSpPr>
        <xdr:cNvPr id="745" name="投資及び出資金平均値テキスト">
          <a:extLst>
            <a:ext uri="{FF2B5EF4-FFF2-40B4-BE49-F238E27FC236}">
              <a16:creationId xmlns:a16="http://schemas.microsoft.com/office/drawing/2014/main" id="{00000000-0008-0000-0600-0000E9020000}"/>
            </a:ext>
          </a:extLst>
        </xdr:cNvPr>
        <xdr:cNvSpPr txBox="1"/>
      </xdr:nvSpPr>
      <xdr:spPr>
        <a:xfrm>
          <a:off x="22212300" y="633716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142087</xdr:rowOff>
    </xdr:from>
    <xdr:to>
      <xdr:col>116</xdr:col>
      <xdr:colOff>114300</xdr:colOff>
      <xdr:row>38</xdr:row>
      <xdr:rowOff>72237</xdr:rowOff>
    </xdr:to>
    <xdr:sp macro="" textlink="">
      <xdr:nvSpPr>
        <xdr:cNvPr id="746" name="フローチャート: 判断 745">
          <a:extLst>
            <a:ext uri="{FF2B5EF4-FFF2-40B4-BE49-F238E27FC236}">
              <a16:creationId xmlns:a16="http://schemas.microsoft.com/office/drawing/2014/main" id="{00000000-0008-0000-0600-0000EA020000}"/>
            </a:ext>
          </a:extLst>
        </xdr:cNvPr>
        <xdr:cNvSpPr/>
      </xdr:nvSpPr>
      <xdr:spPr>
        <a:xfrm>
          <a:off x="22110700" y="6485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120942</xdr:rowOff>
    </xdr:from>
    <xdr:to>
      <xdr:col>112</xdr:col>
      <xdr:colOff>38100</xdr:colOff>
      <xdr:row>38</xdr:row>
      <xdr:rowOff>51092</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21272500" y="6464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67619</xdr:rowOff>
    </xdr:from>
    <xdr:ext cx="469744"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1088428" y="6239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50" name="直線コネクタ 749">
          <a:extLst>
            <a:ext uri="{FF2B5EF4-FFF2-40B4-BE49-F238E27FC236}">
              <a16:creationId xmlns:a16="http://schemas.microsoft.com/office/drawing/2014/main" id="{00000000-0008-0000-0600-0000EE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123418</xdr:rowOff>
    </xdr:from>
    <xdr:to>
      <xdr:col>107</xdr:col>
      <xdr:colOff>101600</xdr:colOff>
      <xdr:row>38</xdr:row>
      <xdr:rowOff>53569</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20383500" y="6467068"/>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70095</xdr:rowOff>
    </xdr:from>
    <xdr:ext cx="469744"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0199428" y="6242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31</xdr:row>
      <xdr:rowOff>16370</xdr:rowOff>
    </xdr:from>
    <xdr:to>
      <xdr:col>102</xdr:col>
      <xdr:colOff>114300</xdr:colOff>
      <xdr:row>39</xdr:row>
      <xdr:rowOff>44450</xdr:rowOff>
    </xdr:to>
    <xdr:cxnSp macro="">
      <xdr:nvCxnSpPr>
        <xdr:cNvPr id="753" name="直線コネクタ 752">
          <a:extLst>
            <a:ext uri="{FF2B5EF4-FFF2-40B4-BE49-F238E27FC236}">
              <a16:creationId xmlns:a16="http://schemas.microsoft.com/office/drawing/2014/main" id="{00000000-0008-0000-0600-0000F1020000}"/>
            </a:ext>
          </a:extLst>
        </xdr:cNvPr>
        <xdr:cNvCxnSpPr/>
      </xdr:nvCxnSpPr>
      <xdr:spPr>
        <a:xfrm>
          <a:off x="18656300" y="5331320"/>
          <a:ext cx="889000" cy="1399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142545</xdr:rowOff>
    </xdr:from>
    <xdr:to>
      <xdr:col>102</xdr:col>
      <xdr:colOff>165100</xdr:colOff>
      <xdr:row>38</xdr:row>
      <xdr:rowOff>72695</xdr:rowOff>
    </xdr:to>
    <xdr:sp macro="" textlink="">
      <xdr:nvSpPr>
        <xdr:cNvPr id="754" name="フローチャート: 判断 753">
          <a:extLst>
            <a:ext uri="{FF2B5EF4-FFF2-40B4-BE49-F238E27FC236}">
              <a16:creationId xmlns:a16="http://schemas.microsoft.com/office/drawing/2014/main" id="{00000000-0008-0000-0600-0000F2020000}"/>
            </a:ext>
          </a:extLst>
        </xdr:cNvPr>
        <xdr:cNvSpPr/>
      </xdr:nvSpPr>
      <xdr:spPr>
        <a:xfrm>
          <a:off x="19494500" y="6486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89222</xdr:rowOff>
    </xdr:from>
    <xdr:ext cx="469744"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9310428" y="6261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161481</xdr:rowOff>
    </xdr:from>
    <xdr:to>
      <xdr:col>98</xdr:col>
      <xdr:colOff>38100</xdr:colOff>
      <xdr:row>38</xdr:row>
      <xdr:rowOff>91631</xdr:rowOff>
    </xdr:to>
    <xdr:sp macro="" textlink="">
      <xdr:nvSpPr>
        <xdr:cNvPr id="756" name="フローチャート: 判断 755">
          <a:extLst>
            <a:ext uri="{FF2B5EF4-FFF2-40B4-BE49-F238E27FC236}">
              <a16:creationId xmlns:a16="http://schemas.microsoft.com/office/drawing/2014/main" id="{00000000-0008-0000-0600-0000F4020000}"/>
            </a:ext>
          </a:extLst>
        </xdr:cNvPr>
        <xdr:cNvSpPr/>
      </xdr:nvSpPr>
      <xdr:spPr>
        <a:xfrm>
          <a:off x="18605500" y="6505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82758</xdr:rowOff>
    </xdr:from>
    <xdr:ext cx="469744"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8421428" y="6597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64" name="投資及び出資金該当値テキスト">
          <a:extLst>
            <a:ext uri="{FF2B5EF4-FFF2-40B4-BE49-F238E27FC236}">
              <a16:creationId xmlns:a16="http://schemas.microsoft.com/office/drawing/2014/main" id="{00000000-0008-0000-0600-0000FC020000}"/>
            </a:ext>
          </a:extLst>
        </xdr:cNvPr>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30</xdr:row>
      <xdr:rowOff>137020</xdr:rowOff>
    </xdr:from>
    <xdr:to>
      <xdr:col>98</xdr:col>
      <xdr:colOff>38100</xdr:colOff>
      <xdr:row>31</xdr:row>
      <xdr:rowOff>67170</xdr:rowOff>
    </xdr:to>
    <xdr:sp macro="" textlink="">
      <xdr:nvSpPr>
        <xdr:cNvPr id="771" name="楕円 770">
          <a:extLst>
            <a:ext uri="{FF2B5EF4-FFF2-40B4-BE49-F238E27FC236}">
              <a16:creationId xmlns:a16="http://schemas.microsoft.com/office/drawing/2014/main" id="{00000000-0008-0000-0600-000003030000}"/>
            </a:ext>
          </a:extLst>
        </xdr:cNvPr>
        <xdr:cNvSpPr/>
      </xdr:nvSpPr>
      <xdr:spPr>
        <a:xfrm>
          <a:off x="18605500" y="528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29</xdr:row>
      <xdr:rowOff>83697</xdr:rowOff>
    </xdr:from>
    <xdr:ext cx="534377"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8389111" y="5055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1" name="テキスト ボックス 780">
          <a:extLst>
            <a:ext uri="{FF2B5EF4-FFF2-40B4-BE49-F238E27FC236}">
              <a16:creationId xmlns:a16="http://schemas.microsoft.com/office/drawing/2014/main" id="{00000000-0008-0000-0600-00000D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5" name="貸付金グラフ枠">
          <a:extLst>
            <a:ext uri="{FF2B5EF4-FFF2-40B4-BE49-F238E27FC236}">
              <a16:creationId xmlns:a16="http://schemas.microsoft.com/office/drawing/2014/main" id="{00000000-0008-0000-0600-00001B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153606</xdr:rowOff>
    </xdr:from>
    <xdr:to>
      <xdr:col>116</xdr:col>
      <xdr:colOff>62864</xdr:colOff>
      <xdr:row>59</xdr:row>
      <xdr:rowOff>44450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flipV="1">
          <a:off x="22159595" y="8897556"/>
          <a:ext cx="1269" cy="12624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7" name="貸付金最小値テキスト">
          <a:extLst>
            <a:ext uri="{FF2B5EF4-FFF2-40B4-BE49-F238E27FC236}">
              <a16:creationId xmlns:a16="http://schemas.microsoft.com/office/drawing/2014/main" id="{00000000-0008-0000-0600-00001D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100283</xdr:rowOff>
    </xdr:from>
    <xdr:ext cx="534377" cy="259045"/>
    <xdr:sp macro="" textlink="">
      <xdr:nvSpPr>
        <xdr:cNvPr id="799" name="貸付金最大値テキスト">
          <a:extLst>
            <a:ext uri="{FF2B5EF4-FFF2-40B4-BE49-F238E27FC236}">
              <a16:creationId xmlns:a16="http://schemas.microsoft.com/office/drawing/2014/main" id="{00000000-0008-0000-0600-00001F030000}"/>
            </a:ext>
          </a:extLst>
        </xdr:cNvPr>
        <xdr:cNvSpPr txBox="1"/>
      </xdr:nvSpPr>
      <xdr:spPr>
        <a:xfrm>
          <a:off x="22212300" y="8672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153606</xdr:rowOff>
    </xdr:from>
    <xdr:to>
      <xdr:col>116</xdr:col>
      <xdr:colOff>152400</xdr:colOff>
      <xdr:row>51</xdr:row>
      <xdr:rowOff>153606</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a:off x="22072600" y="88975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10198</xdr:rowOff>
    </xdr:from>
    <xdr:to>
      <xdr:col>116</xdr:col>
      <xdr:colOff>63500</xdr:colOff>
      <xdr:row>59</xdr:row>
      <xdr:rowOff>14618</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21323300" y="10125748"/>
          <a:ext cx="838200" cy="4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165460</xdr:rowOff>
    </xdr:from>
    <xdr:ext cx="469744" cy="259045"/>
    <xdr:sp macro="" textlink="">
      <xdr:nvSpPr>
        <xdr:cNvPr id="802" name="貸付金平均値テキスト">
          <a:extLst>
            <a:ext uri="{FF2B5EF4-FFF2-40B4-BE49-F238E27FC236}">
              <a16:creationId xmlns:a16="http://schemas.microsoft.com/office/drawing/2014/main" id="{00000000-0008-0000-0600-000022030000}"/>
            </a:ext>
          </a:extLst>
        </xdr:cNvPr>
        <xdr:cNvSpPr txBox="1"/>
      </xdr:nvSpPr>
      <xdr:spPr>
        <a:xfrm>
          <a:off x="22212300" y="976666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142583</xdr:rowOff>
    </xdr:from>
    <xdr:to>
      <xdr:col>116</xdr:col>
      <xdr:colOff>114300</xdr:colOff>
      <xdr:row>58</xdr:row>
      <xdr:rowOff>72733</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22110700" y="9915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8331</xdr:rowOff>
    </xdr:from>
    <xdr:to>
      <xdr:col>111</xdr:col>
      <xdr:colOff>177800</xdr:colOff>
      <xdr:row>59</xdr:row>
      <xdr:rowOff>10198</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20434300" y="10123881"/>
          <a:ext cx="889000" cy="1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123609</xdr:rowOff>
    </xdr:from>
    <xdr:to>
      <xdr:col>112</xdr:col>
      <xdr:colOff>38100</xdr:colOff>
      <xdr:row>58</xdr:row>
      <xdr:rowOff>53759</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21272500" y="98962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70286</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1088428" y="96714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168275</xdr:rowOff>
    </xdr:from>
    <xdr:to>
      <xdr:col>107</xdr:col>
      <xdr:colOff>50800</xdr:colOff>
      <xdr:row>59</xdr:row>
      <xdr:rowOff>8331</xdr:rowOff>
    </xdr:to>
    <xdr:cxnSp macro="">
      <xdr:nvCxnSpPr>
        <xdr:cNvPr id="807" name="直線コネクタ 806">
          <a:extLst>
            <a:ext uri="{FF2B5EF4-FFF2-40B4-BE49-F238E27FC236}">
              <a16:creationId xmlns:a16="http://schemas.microsoft.com/office/drawing/2014/main" id="{00000000-0008-0000-0600-000027030000}"/>
            </a:ext>
          </a:extLst>
        </xdr:cNvPr>
        <xdr:cNvCxnSpPr/>
      </xdr:nvCxnSpPr>
      <xdr:spPr>
        <a:xfrm>
          <a:off x="19545300" y="10112375"/>
          <a:ext cx="889000" cy="11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138240</xdr:rowOff>
    </xdr:from>
    <xdr:to>
      <xdr:col>107</xdr:col>
      <xdr:colOff>101600</xdr:colOff>
      <xdr:row>58</xdr:row>
      <xdr:rowOff>68390</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20383500" y="9910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84917</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0199428" y="9686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143319</xdr:rowOff>
    </xdr:from>
    <xdr:to>
      <xdr:col>102</xdr:col>
      <xdr:colOff>114300</xdr:colOff>
      <xdr:row>58</xdr:row>
      <xdr:rowOff>168275</xdr:rowOff>
    </xdr:to>
    <xdr:cxnSp macro="">
      <xdr:nvCxnSpPr>
        <xdr:cNvPr id="810" name="直線コネクタ 809">
          <a:extLst>
            <a:ext uri="{FF2B5EF4-FFF2-40B4-BE49-F238E27FC236}">
              <a16:creationId xmlns:a16="http://schemas.microsoft.com/office/drawing/2014/main" id="{00000000-0008-0000-0600-00002A030000}"/>
            </a:ext>
          </a:extLst>
        </xdr:cNvPr>
        <xdr:cNvCxnSpPr/>
      </xdr:nvCxnSpPr>
      <xdr:spPr>
        <a:xfrm>
          <a:off x="18656300" y="10087419"/>
          <a:ext cx="889000" cy="24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106311</xdr:rowOff>
    </xdr:from>
    <xdr:to>
      <xdr:col>102</xdr:col>
      <xdr:colOff>165100</xdr:colOff>
      <xdr:row>58</xdr:row>
      <xdr:rowOff>36461</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19494500" y="9878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52988</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9310428" y="9654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110084</xdr:rowOff>
    </xdr:from>
    <xdr:to>
      <xdr:col>98</xdr:col>
      <xdr:colOff>38100</xdr:colOff>
      <xdr:row>58</xdr:row>
      <xdr:rowOff>40234</xdr:rowOff>
    </xdr:to>
    <xdr:sp macro="" textlink="">
      <xdr:nvSpPr>
        <xdr:cNvPr id="813" name="フローチャート: 判断 812">
          <a:extLst>
            <a:ext uri="{FF2B5EF4-FFF2-40B4-BE49-F238E27FC236}">
              <a16:creationId xmlns:a16="http://schemas.microsoft.com/office/drawing/2014/main" id="{00000000-0008-0000-0600-00002D030000}"/>
            </a:ext>
          </a:extLst>
        </xdr:cNvPr>
        <xdr:cNvSpPr/>
      </xdr:nvSpPr>
      <xdr:spPr>
        <a:xfrm>
          <a:off x="18605500" y="9882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56761</xdr:rowOff>
    </xdr:from>
    <xdr:ext cx="469744"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18421428" y="96579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135268</xdr:rowOff>
    </xdr:from>
    <xdr:to>
      <xdr:col>116</xdr:col>
      <xdr:colOff>114300</xdr:colOff>
      <xdr:row>59</xdr:row>
      <xdr:rowOff>65418</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22110700" y="10079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50195</xdr:rowOff>
    </xdr:from>
    <xdr:ext cx="378565" cy="259045"/>
    <xdr:sp macro="" textlink="">
      <xdr:nvSpPr>
        <xdr:cNvPr id="821" name="貸付金該当値テキスト">
          <a:extLst>
            <a:ext uri="{FF2B5EF4-FFF2-40B4-BE49-F238E27FC236}">
              <a16:creationId xmlns:a16="http://schemas.microsoft.com/office/drawing/2014/main" id="{00000000-0008-0000-0600-000035030000}"/>
            </a:ext>
          </a:extLst>
        </xdr:cNvPr>
        <xdr:cNvSpPr txBox="1"/>
      </xdr:nvSpPr>
      <xdr:spPr>
        <a:xfrm>
          <a:off x="22212300" y="999429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130848</xdr:rowOff>
    </xdr:from>
    <xdr:to>
      <xdr:col>112</xdr:col>
      <xdr:colOff>38100</xdr:colOff>
      <xdr:row>59</xdr:row>
      <xdr:rowOff>60998</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21272500" y="10074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59</xdr:row>
      <xdr:rowOff>52125</xdr:rowOff>
    </xdr:from>
    <xdr:ext cx="378565"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21134017" y="1016767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128981</xdr:rowOff>
    </xdr:from>
    <xdr:to>
      <xdr:col>107</xdr:col>
      <xdr:colOff>101600</xdr:colOff>
      <xdr:row>59</xdr:row>
      <xdr:rowOff>59131</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20383500" y="10073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59</xdr:row>
      <xdr:rowOff>50258</xdr:rowOff>
    </xdr:from>
    <xdr:ext cx="378565"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20245017" y="101658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117475</xdr:rowOff>
    </xdr:from>
    <xdr:to>
      <xdr:col>102</xdr:col>
      <xdr:colOff>165100</xdr:colOff>
      <xdr:row>59</xdr:row>
      <xdr:rowOff>47625</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19494500" y="10061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38752</xdr:rowOff>
    </xdr:from>
    <xdr:ext cx="469744"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9310428" y="101543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92519</xdr:rowOff>
    </xdr:from>
    <xdr:to>
      <xdr:col>98</xdr:col>
      <xdr:colOff>38100</xdr:colOff>
      <xdr:row>59</xdr:row>
      <xdr:rowOff>22669</xdr:rowOff>
    </xdr:to>
    <xdr:sp macro="" textlink="">
      <xdr:nvSpPr>
        <xdr:cNvPr id="828" name="楕円 827">
          <a:extLst>
            <a:ext uri="{FF2B5EF4-FFF2-40B4-BE49-F238E27FC236}">
              <a16:creationId xmlns:a16="http://schemas.microsoft.com/office/drawing/2014/main" id="{00000000-0008-0000-0600-00003C030000}"/>
            </a:ext>
          </a:extLst>
        </xdr:cNvPr>
        <xdr:cNvSpPr/>
      </xdr:nvSpPr>
      <xdr:spPr>
        <a:xfrm>
          <a:off x="18605500" y="10036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13796</xdr:rowOff>
    </xdr:from>
    <xdr:ext cx="469744"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18421428" y="101293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1" name="繰出金グラフ枠">
          <a:extLst>
            <a:ext uri="{FF2B5EF4-FFF2-40B4-BE49-F238E27FC236}">
              <a16:creationId xmlns:a16="http://schemas.microsoft.com/office/drawing/2014/main" id="{00000000-0008-0000-0600-000053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17628</xdr:rowOff>
    </xdr:from>
    <xdr:to>
      <xdr:col>116</xdr:col>
      <xdr:colOff>62864</xdr:colOff>
      <xdr:row>78</xdr:row>
      <xdr:rowOff>79235</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flipV="1">
          <a:off x="22159595" y="12190578"/>
          <a:ext cx="1269" cy="12617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83062</xdr:rowOff>
    </xdr:from>
    <xdr:ext cx="534377" cy="259045"/>
    <xdr:sp macro="" textlink="">
      <xdr:nvSpPr>
        <xdr:cNvPr id="853" name="繰出金最小値テキスト">
          <a:extLst>
            <a:ext uri="{FF2B5EF4-FFF2-40B4-BE49-F238E27FC236}">
              <a16:creationId xmlns:a16="http://schemas.microsoft.com/office/drawing/2014/main" id="{00000000-0008-0000-0600-000055030000}"/>
            </a:ext>
          </a:extLst>
        </xdr:cNvPr>
        <xdr:cNvSpPr txBox="1"/>
      </xdr:nvSpPr>
      <xdr:spPr>
        <a:xfrm>
          <a:off x="22212300" y="13456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79235</xdr:rowOff>
    </xdr:from>
    <xdr:to>
      <xdr:col>116</xdr:col>
      <xdr:colOff>152400</xdr:colOff>
      <xdr:row>78</xdr:row>
      <xdr:rowOff>79235</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22072600" y="134523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135755</xdr:rowOff>
    </xdr:from>
    <xdr:ext cx="534377" cy="259045"/>
    <xdr:sp macro="" textlink="">
      <xdr:nvSpPr>
        <xdr:cNvPr id="855" name="繰出金最大値テキスト">
          <a:extLst>
            <a:ext uri="{FF2B5EF4-FFF2-40B4-BE49-F238E27FC236}">
              <a16:creationId xmlns:a16="http://schemas.microsoft.com/office/drawing/2014/main" id="{00000000-0008-0000-0600-000057030000}"/>
            </a:ext>
          </a:extLst>
        </xdr:cNvPr>
        <xdr:cNvSpPr txBox="1"/>
      </xdr:nvSpPr>
      <xdr:spPr>
        <a:xfrm>
          <a:off x="22212300" y="11965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77,840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17628</xdr:rowOff>
    </xdr:from>
    <xdr:to>
      <xdr:col>116</xdr:col>
      <xdr:colOff>152400</xdr:colOff>
      <xdr:row>71</xdr:row>
      <xdr:rowOff>17628</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a:off x="22072600" y="121905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167315</xdr:rowOff>
    </xdr:from>
    <xdr:to>
      <xdr:col>116</xdr:col>
      <xdr:colOff>63500</xdr:colOff>
      <xdr:row>76</xdr:row>
      <xdr:rowOff>42202</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flipV="1">
          <a:off x="21323300" y="13026065"/>
          <a:ext cx="838200" cy="463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42991</xdr:rowOff>
    </xdr:from>
    <xdr:ext cx="534377" cy="259045"/>
    <xdr:sp macro="" textlink="">
      <xdr:nvSpPr>
        <xdr:cNvPr id="858" name="繰出金平均値テキスト">
          <a:extLst>
            <a:ext uri="{FF2B5EF4-FFF2-40B4-BE49-F238E27FC236}">
              <a16:creationId xmlns:a16="http://schemas.microsoft.com/office/drawing/2014/main" id="{00000000-0008-0000-0600-00005A030000}"/>
            </a:ext>
          </a:extLst>
        </xdr:cNvPr>
        <xdr:cNvSpPr txBox="1"/>
      </xdr:nvSpPr>
      <xdr:spPr>
        <a:xfrm>
          <a:off x="22212300" y="1273029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20114</xdr:rowOff>
    </xdr:from>
    <xdr:to>
      <xdr:col>116</xdr:col>
      <xdr:colOff>114300</xdr:colOff>
      <xdr:row>75</xdr:row>
      <xdr:rowOff>121714</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22110700" y="12878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42202</xdr:rowOff>
    </xdr:from>
    <xdr:to>
      <xdr:col>111</xdr:col>
      <xdr:colOff>177800</xdr:colOff>
      <xdr:row>76</xdr:row>
      <xdr:rowOff>75647</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flipV="1">
          <a:off x="20434300" y="13072402"/>
          <a:ext cx="889000" cy="33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27109</xdr:rowOff>
    </xdr:from>
    <xdr:to>
      <xdr:col>112</xdr:col>
      <xdr:colOff>38100</xdr:colOff>
      <xdr:row>75</xdr:row>
      <xdr:rowOff>128709</xdr:rowOff>
    </xdr:to>
    <xdr:sp macro=""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21272500" y="12885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145236</xdr:rowOff>
    </xdr:from>
    <xdr:ext cx="534377"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21056111" y="126610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75647</xdr:rowOff>
    </xdr:from>
    <xdr:to>
      <xdr:col>107</xdr:col>
      <xdr:colOff>50800</xdr:colOff>
      <xdr:row>76</xdr:row>
      <xdr:rowOff>97227</xdr:rowOff>
    </xdr:to>
    <xdr:cxnSp macro="">
      <xdr:nvCxnSpPr>
        <xdr:cNvPr id="863" name="直線コネクタ 862">
          <a:extLst>
            <a:ext uri="{FF2B5EF4-FFF2-40B4-BE49-F238E27FC236}">
              <a16:creationId xmlns:a16="http://schemas.microsoft.com/office/drawing/2014/main" id="{00000000-0008-0000-0600-00005F030000}"/>
            </a:ext>
          </a:extLst>
        </xdr:cNvPr>
        <xdr:cNvCxnSpPr/>
      </xdr:nvCxnSpPr>
      <xdr:spPr>
        <a:xfrm flipV="1">
          <a:off x="19545300" y="13105847"/>
          <a:ext cx="889000" cy="21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34859</xdr:rowOff>
    </xdr:from>
    <xdr:to>
      <xdr:col>107</xdr:col>
      <xdr:colOff>101600</xdr:colOff>
      <xdr:row>75</xdr:row>
      <xdr:rowOff>136459</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20383500" y="12893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152986</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0167111" y="126688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97227</xdr:rowOff>
    </xdr:from>
    <xdr:to>
      <xdr:col>102</xdr:col>
      <xdr:colOff>114300</xdr:colOff>
      <xdr:row>76</xdr:row>
      <xdr:rowOff>114760</xdr:rowOff>
    </xdr:to>
    <xdr:cxnSp macro="">
      <xdr:nvCxnSpPr>
        <xdr:cNvPr id="866" name="直線コネクタ 865">
          <a:extLst>
            <a:ext uri="{FF2B5EF4-FFF2-40B4-BE49-F238E27FC236}">
              <a16:creationId xmlns:a16="http://schemas.microsoft.com/office/drawing/2014/main" id="{00000000-0008-0000-0600-000062030000}"/>
            </a:ext>
          </a:extLst>
        </xdr:cNvPr>
        <xdr:cNvCxnSpPr/>
      </xdr:nvCxnSpPr>
      <xdr:spPr>
        <a:xfrm flipV="1">
          <a:off x="18656300" y="13127427"/>
          <a:ext cx="889000" cy="175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46700</xdr:rowOff>
    </xdr:from>
    <xdr:to>
      <xdr:col>102</xdr:col>
      <xdr:colOff>165100</xdr:colOff>
      <xdr:row>75</xdr:row>
      <xdr:rowOff>148301</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19494500" y="1290545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164827</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19278111" y="12680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66200</xdr:rowOff>
    </xdr:from>
    <xdr:to>
      <xdr:col>98</xdr:col>
      <xdr:colOff>38100</xdr:colOff>
      <xdr:row>75</xdr:row>
      <xdr:rowOff>167801</xdr:rowOff>
    </xdr:to>
    <xdr:sp macro="" textlink="">
      <xdr:nvSpPr>
        <xdr:cNvPr id="869" name="フローチャート: 判断 868">
          <a:extLst>
            <a:ext uri="{FF2B5EF4-FFF2-40B4-BE49-F238E27FC236}">
              <a16:creationId xmlns:a16="http://schemas.microsoft.com/office/drawing/2014/main" id="{00000000-0008-0000-0600-000065030000}"/>
            </a:ext>
          </a:extLst>
        </xdr:cNvPr>
        <xdr:cNvSpPr/>
      </xdr:nvSpPr>
      <xdr:spPr>
        <a:xfrm>
          <a:off x="18605500" y="1292495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12877</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8389111" y="127001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116515</xdr:rowOff>
    </xdr:from>
    <xdr:to>
      <xdr:col>116</xdr:col>
      <xdr:colOff>114300</xdr:colOff>
      <xdr:row>76</xdr:row>
      <xdr:rowOff>46664</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2110700" y="12975265"/>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94942</xdr:rowOff>
    </xdr:from>
    <xdr:ext cx="534377" cy="259045"/>
    <xdr:sp macro="" textlink="">
      <xdr:nvSpPr>
        <xdr:cNvPr id="877" name="繰出金該当値テキスト">
          <a:extLst>
            <a:ext uri="{FF2B5EF4-FFF2-40B4-BE49-F238E27FC236}">
              <a16:creationId xmlns:a16="http://schemas.microsoft.com/office/drawing/2014/main" id="{00000000-0008-0000-0600-00006D030000}"/>
            </a:ext>
          </a:extLst>
        </xdr:cNvPr>
        <xdr:cNvSpPr txBox="1"/>
      </xdr:nvSpPr>
      <xdr:spPr>
        <a:xfrm>
          <a:off x="22212300" y="129536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162852</xdr:rowOff>
    </xdr:from>
    <xdr:to>
      <xdr:col>112</xdr:col>
      <xdr:colOff>38100</xdr:colOff>
      <xdr:row>76</xdr:row>
      <xdr:rowOff>93002</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21272500" y="13021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84129</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21056111" y="131143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24847</xdr:rowOff>
    </xdr:from>
    <xdr:to>
      <xdr:col>107</xdr:col>
      <xdr:colOff>101600</xdr:colOff>
      <xdr:row>76</xdr:row>
      <xdr:rowOff>126447</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20383500" y="13055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117574</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20167111" y="13147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46427</xdr:rowOff>
    </xdr:from>
    <xdr:to>
      <xdr:col>102</xdr:col>
      <xdr:colOff>165100</xdr:colOff>
      <xdr:row>76</xdr:row>
      <xdr:rowOff>148027</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19494500" y="13076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139154</xdr:rowOff>
    </xdr:from>
    <xdr:ext cx="534377"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9278111" y="13169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63960</xdr:rowOff>
    </xdr:from>
    <xdr:to>
      <xdr:col>98</xdr:col>
      <xdr:colOff>38100</xdr:colOff>
      <xdr:row>76</xdr:row>
      <xdr:rowOff>165560</xdr:rowOff>
    </xdr:to>
    <xdr:sp macro="" textlink="">
      <xdr:nvSpPr>
        <xdr:cNvPr id="884" name="楕円 883">
          <a:extLst>
            <a:ext uri="{FF2B5EF4-FFF2-40B4-BE49-F238E27FC236}">
              <a16:creationId xmlns:a16="http://schemas.microsoft.com/office/drawing/2014/main" id="{00000000-0008-0000-0600-000074030000}"/>
            </a:ext>
          </a:extLst>
        </xdr:cNvPr>
        <xdr:cNvSpPr/>
      </xdr:nvSpPr>
      <xdr:spPr>
        <a:xfrm>
          <a:off x="18605500" y="13094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156687</xdr:rowOff>
    </xdr:from>
    <xdr:ext cx="534377" cy="2590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8389111" y="131868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4" name="テキスト ボックス 893">
          <a:extLst>
            <a:ext uri="{FF2B5EF4-FFF2-40B4-BE49-F238E27FC236}">
              <a16:creationId xmlns:a16="http://schemas.microsoft.com/office/drawing/2014/main" id="{00000000-0008-0000-0600-00007E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0" name="前年度繰上充用金グラフ枠">
          <a:extLst>
            <a:ext uri="{FF2B5EF4-FFF2-40B4-BE49-F238E27FC236}">
              <a16:creationId xmlns:a16="http://schemas.microsoft.com/office/drawing/2014/main" id="{00000000-0008-0000-0600-000084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2" name="前年度繰上充用金最小値テキスト">
          <a:extLst>
            <a:ext uri="{FF2B5EF4-FFF2-40B4-BE49-F238E27FC236}">
              <a16:creationId xmlns:a16="http://schemas.microsoft.com/office/drawing/2014/main" id="{00000000-0008-0000-0600-000086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4" name="前年度繰上充用金最大値テキスト">
          <a:extLst>
            <a:ext uri="{FF2B5EF4-FFF2-40B4-BE49-F238E27FC236}">
              <a16:creationId xmlns:a16="http://schemas.microsoft.com/office/drawing/2014/main" id="{00000000-0008-0000-0600-000088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7" name="前年度繰上充用金平均値テキスト">
          <a:extLst>
            <a:ext uri="{FF2B5EF4-FFF2-40B4-BE49-F238E27FC236}">
              <a16:creationId xmlns:a16="http://schemas.microsoft.com/office/drawing/2014/main" id="{00000000-0008-0000-0600-00008B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2" name="直線コネクタ 911">
          <a:extLst>
            <a:ext uri="{FF2B5EF4-FFF2-40B4-BE49-F238E27FC236}">
              <a16:creationId xmlns:a16="http://schemas.microsoft.com/office/drawing/2014/main" id="{00000000-0008-0000-0600-000090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5" name="直線コネクタ 914">
          <a:extLst>
            <a:ext uri="{FF2B5EF4-FFF2-40B4-BE49-F238E27FC236}">
              <a16:creationId xmlns:a16="http://schemas.microsoft.com/office/drawing/2014/main" id="{00000000-0008-0000-0600-000093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8" name="フローチャート: 判断 917">
          <a:extLst>
            <a:ext uri="{FF2B5EF4-FFF2-40B4-BE49-F238E27FC236}">
              <a16:creationId xmlns:a16="http://schemas.microsoft.com/office/drawing/2014/main" id="{00000000-0008-0000-0600-000096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5" name="楕円 924">
          <a:extLst>
            <a:ext uri="{FF2B5EF4-FFF2-40B4-BE49-F238E27FC236}">
              <a16:creationId xmlns:a16="http://schemas.microsoft.com/office/drawing/2014/main" id="{00000000-0008-0000-0600-00009D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6" name="前年度繰上充用金該当値テキスト">
          <a:extLst>
            <a:ext uri="{FF2B5EF4-FFF2-40B4-BE49-F238E27FC236}">
              <a16:creationId xmlns:a16="http://schemas.microsoft.com/office/drawing/2014/main" id="{00000000-0008-0000-0600-00009E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3" name="楕円 932">
          <a:extLst>
            <a:ext uri="{FF2B5EF4-FFF2-40B4-BE49-F238E27FC236}">
              <a16:creationId xmlns:a16="http://schemas.microsoft.com/office/drawing/2014/main" id="{00000000-0008-0000-0600-0000A5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5" name="正方形/長方形 934">
          <a:extLst>
            <a:ext uri="{FF2B5EF4-FFF2-40B4-BE49-F238E27FC236}">
              <a16:creationId xmlns:a16="http://schemas.microsoft.com/office/drawing/2014/main" id="{00000000-0008-0000-0600-0000A7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6" name="正方形/長方形 935">
          <a:extLst>
            <a:ext uri="{FF2B5EF4-FFF2-40B4-BE49-F238E27FC236}">
              <a16:creationId xmlns:a16="http://schemas.microsoft.com/office/drawing/2014/main" id="{00000000-0008-0000-0600-0000A8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7" name="テキスト ボックス 936">
          <a:extLst>
            <a:ext uri="{FF2B5EF4-FFF2-40B4-BE49-F238E27FC236}">
              <a16:creationId xmlns:a16="http://schemas.microsoft.com/office/drawing/2014/main" id="{00000000-0008-0000-0600-0000A9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住民一人当たりのコストは性質別でみた場合、ほとんどの項目で類似団体平均より少ないコストとなっています。これは、本市は面積が小さく、全体的に少ないコストで行政運営ができているためと考えられます。</a:t>
          </a:r>
        </a:p>
        <a:p>
          <a:r>
            <a:rPr kumimoji="1" lang="ja-JP" altLang="en-US" sz="1300">
              <a:latin typeface="ＭＳ Ｐゴシック" panose="020B0600070205080204" pitchFamily="50" charset="-128"/>
              <a:ea typeface="ＭＳ Ｐゴシック" panose="020B0600070205080204" pitchFamily="50" charset="-128"/>
            </a:rPr>
            <a:t>　「投資及び出資金」においては、浄水場更新事業に伴う一般会計から水道事業会計への出資金が要因となり令和２年度において類似団体と比較すると高い水準となっています。また、　「積立金」においては、公営ガス事業売却益を「財政調整基金」と「減債基金」への積立てが要因となり令和２年度のみ高い水準となっています。</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新潟県見附市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38,061
37,799
77.91
20,222,383
19,670,001
464,080
10,400,857
18,870,025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11.3
80.6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70358</xdr:rowOff>
    </xdr:from>
    <xdr:to>
      <xdr:col>24</xdr:col>
      <xdr:colOff>62865</xdr:colOff>
      <xdr:row>38</xdr:row>
      <xdr:rowOff>4064</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385308"/>
          <a:ext cx="1270" cy="11338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7891</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5229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4064</xdr:rowOff>
    </xdr:from>
    <xdr:to>
      <xdr:col>24</xdr:col>
      <xdr:colOff>152400</xdr:colOff>
      <xdr:row>38</xdr:row>
      <xdr:rowOff>4064</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519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17035</xdr:rowOff>
    </xdr:from>
    <xdr:ext cx="469744"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160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9,064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70358</xdr:rowOff>
    </xdr:from>
    <xdr:to>
      <xdr:col>24</xdr:col>
      <xdr:colOff>152400</xdr:colOff>
      <xdr:row>31</xdr:row>
      <xdr:rowOff>70358</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385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11684</xdr:rowOff>
    </xdr:from>
    <xdr:to>
      <xdr:col>24</xdr:col>
      <xdr:colOff>63500</xdr:colOff>
      <xdr:row>37</xdr:row>
      <xdr:rowOff>61595</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183884"/>
          <a:ext cx="838200" cy="2213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129430</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1301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151003</xdr:rowOff>
    </xdr:from>
    <xdr:to>
      <xdr:col>24</xdr:col>
      <xdr:colOff>114300</xdr:colOff>
      <xdr:row>36</xdr:row>
      <xdr:rowOff>81153</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151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61595</xdr:rowOff>
    </xdr:from>
    <xdr:to>
      <xdr:col>19</xdr:col>
      <xdr:colOff>177800</xdr:colOff>
      <xdr:row>37</xdr:row>
      <xdr:rowOff>70358</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405245"/>
          <a:ext cx="889000" cy="8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4699</xdr:rowOff>
    </xdr:from>
    <xdr:to>
      <xdr:col>20</xdr:col>
      <xdr:colOff>38100</xdr:colOff>
      <xdr:row>36</xdr:row>
      <xdr:rowOff>106299</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76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122826</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5952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70358</xdr:rowOff>
    </xdr:from>
    <xdr:to>
      <xdr:col>15</xdr:col>
      <xdr:colOff>50800</xdr:colOff>
      <xdr:row>37</xdr:row>
      <xdr:rowOff>125413</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414008"/>
          <a:ext cx="889000" cy="55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14986</xdr:rowOff>
    </xdr:from>
    <xdr:to>
      <xdr:col>15</xdr:col>
      <xdr:colOff>101600</xdr:colOff>
      <xdr:row>36</xdr:row>
      <xdr:rowOff>116586</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87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133113</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5962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125413</xdr:rowOff>
    </xdr:from>
    <xdr:to>
      <xdr:col>10</xdr:col>
      <xdr:colOff>114300</xdr:colOff>
      <xdr:row>37</xdr:row>
      <xdr:rowOff>144272</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6469063"/>
          <a:ext cx="889000" cy="18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8890</xdr:rowOff>
    </xdr:from>
    <xdr:to>
      <xdr:col>10</xdr:col>
      <xdr:colOff>165100</xdr:colOff>
      <xdr:row>36</xdr:row>
      <xdr:rowOff>110490</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181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127017</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5956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25654</xdr:rowOff>
    </xdr:from>
    <xdr:to>
      <xdr:col>6</xdr:col>
      <xdr:colOff>38100</xdr:colOff>
      <xdr:row>36</xdr:row>
      <xdr:rowOff>127254</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197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143781</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5973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132334</xdr:rowOff>
    </xdr:from>
    <xdr:to>
      <xdr:col>24</xdr:col>
      <xdr:colOff>114300</xdr:colOff>
      <xdr:row>36</xdr:row>
      <xdr:rowOff>62484</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133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155211</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9845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10795</xdr:rowOff>
    </xdr:from>
    <xdr:to>
      <xdr:col>20</xdr:col>
      <xdr:colOff>38100</xdr:colOff>
      <xdr:row>37</xdr:row>
      <xdr:rowOff>112395</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354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103522</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4471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19558</xdr:rowOff>
    </xdr:from>
    <xdr:to>
      <xdr:col>15</xdr:col>
      <xdr:colOff>101600</xdr:colOff>
      <xdr:row>37</xdr:row>
      <xdr:rowOff>121158</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363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112285</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4559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74613</xdr:rowOff>
    </xdr:from>
    <xdr:to>
      <xdr:col>10</xdr:col>
      <xdr:colOff>165100</xdr:colOff>
      <xdr:row>38</xdr:row>
      <xdr:rowOff>4763</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418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167340</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510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93472</xdr:rowOff>
    </xdr:from>
    <xdr:to>
      <xdr:col>6</xdr:col>
      <xdr:colOff>38100</xdr:colOff>
      <xdr:row>38</xdr:row>
      <xdr:rowOff>23622</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437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38</xdr:row>
      <xdr:rowOff>14749</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5298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69493</xdr:rowOff>
    </xdr:from>
    <xdr:to>
      <xdr:col>24</xdr:col>
      <xdr:colOff>62865</xdr:colOff>
      <xdr:row>58</xdr:row>
      <xdr:rowOff>35340</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813443"/>
          <a:ext cx="1270" cy="11659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39167</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9983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35340</xdr:rowOff>
    </xdr:from>
    <xdr:to>
      <xdr:col>24</xdr:col>
      <xdr:colOff>152400</xdr:colOff>
      <xdr:row>58</xdr:row>
      <xdr:rowOff>35340</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9979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16170</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5886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353,427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69493</xdr:rowOff>
    </xdr:from>
    <xdr:to>
      <xdr:col>24</xdr:col>
      <xdr:colOff>152400</xdr:colOff>
      <xdr:row>51</xdr:row>
      <xdr:rowOff>69493</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8134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64773</xdr:rowOff>
    </xdr:from>
    <xdr:to>
      <xdr:col>24</xdr:col>
      <xdr:colOff>63500</xdr:colOff>
      <xdr:row>57</xdr:row>
      <xdr:rowOff>162004</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837423"/>
          <a:ext cx="838200" cy="972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141484</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57123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118607</xdr:rowOff>
    </xdr:from>
    <xdr:to>
      <xdr:col>24</xdr:col>
      <xdr:colOff>114300</xdr:colOff>
      <xdr:row>57</xdr:row>
      <xdr:rowOff>48757</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7198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158076</xdr:rowOff>
    </xdr:from>
    <xdr:to>
      <xdr:col>19</xdr:col>
      <xdr:colOff>177800</xdr:colOff>
      <xdr:row>57</xdr:row>
      <xdr:rowOff>162004</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908300" y="9930726"/>
          <a:ext cx="889000" cy="39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151936</xdr:rowOff>
    </xdr:from>
    <xdr:to>
      <xdr:col>20</xdr:col>
      <xdr:colOff>38100</xdr:colOff>
      <xdr:row>57</xdr:row>
      <xdr:rowOff>82086</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753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98613</xdr:rowOff>
    </xdr:from>
    <xdr:ext cx="534377"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530111" y="9528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158076</xdr:rowOff>
    </xdr:from>
    <xdr:to>
      <xdr:col>15</xdr:col>
      <xdr:colOff>50800</xdr:colOff>
      <xdr:row>58</xdr:row>
      <xdr:rowOff>22603</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flipV="1">
          <a:off x="2019300" y="9930726"/>
          <a:ext cx="889000" cy="359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151769</xdr:rowOff>
    </xdr:from>
    <xdr:to>
      <xdr:col>15</xdr:col>
      <xdr:colOff>101600</xdr:colOff>
      <xdr:row>57</xdr:row>
      <xdr:rowOff>81919</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752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98446</xdr:rowOff>
    </xdr:from>
    <xdr:ext cx="534377"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41111" y="95281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53</xdr:row>
      <xdr:rowOff>42419</xdr:rowOff>
    </xdr:from>
    <xdr:to>
      <xdr:col>10</xdr:col>
      <xdr:colOff>114300</xdr:colOff>
      <xdr:row>58</xdr:row>
      <xdr:rowOff>22603</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129269"/>
          <a:ext cx="889000" cy="837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166258</xdr:rowOff>
    </xdr:from>
    <xdr:to>
      <xdr:col>10</xdr:col>
      <xdr:colOff>165100</xdr:colOff>
      <xdr:row>57</xdr:row>
      <xdr:rowOff>96408</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767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112935</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52111" y="9542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139962</xdr:rowOff>
    </xdr:from>
    <xdr:to>
      <xdr:col>6</xdr:col>
      <xdr:colOff>38100</xdr:colOff>
      <xdr:row>55</xdr:row>
      <xdr:rowOff>70112</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398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61239</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4909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13973</xdr:rowOff>
    </xdr:from>
    <xdr:to>
      <xdr:col>24</xdr:col>
      <xdr:colOff>114300</xdr:colOff>
      <xdr:row>57</xdr:row>
      <xdr:rowOff>115573</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786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163850</xdr:rowOff>
    </xdr:from>
    <xdr:ext cx="534377"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7650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111204</xdr:rowOff>
    </xdr:from>
    <xdr:to>
      <xdr:col>20</xdr:col>
      <xdr:colOff>38100</xdr:colOff>
      <xdr:row>58</xdr:row>
      <xdr:rowOff>41354</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883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32481</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530111" y="9976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107276</xdr:rowOff>
    </xdr:from>
    <xdr:to>
      <xdr:col>15</xdr:col>
      <xdr:colOff>101600</xdr:colOff>
      <xdr:row>58</xdr:row>
      <xdr:rowOff>37426</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879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28553</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41111" y="99726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143253</xdr:rowOff>
    </xdr:from>
    <xdr:to>
      <xdr:col>10</xdr:col>
      <xdr:colOff>165100</xdr:colOff>
      <xdr:row>58</xdr:row>
      <xdr:rowOff>73403</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915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64530</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52111" y="100086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52</xdr:row>
      <xdr:rowOff>163069</xdr:rowOff>
    </xdr:from>
    <xdr:to>
      <xdr:col>6</xdr:col>
      <xdr:colOff>38100</xdr:colOff>
      <xdr:row>53</xdr:row>
      <xdr:rowOff>93219</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078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51</xdr:row>
      <xdr:rowOff>109746</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88536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200,064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00000000-0008-0000-07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47988</xdr:rowOff>
    </xdr:from>
    <xdr:to>
      <xdr:col>24</xdr:col>
      <xdr:colOff>62865</xdr:colOff>
      <xdr:row>79</xdr:row>
      <xdr:rowOff>60398</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4633595" y="12220938"/>
          <a:ext cx="1270" cy="13840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64225</xdr:rowOff>
    </xdr:from>
    <xdr:ext cx="599010" cy="259045"/>
    <xdr:sp macro="" textlink="">
      <xdr:nvSpPr>
        <xdr:cNvPr id="174" name="民生費最小値テキスト">
          <a:extLst>
            <a:ext uri="{FF2B5EF4-FFF2-40B4-BE49-F238E27FC236}">
              <a16:creationId xmlns:a16="http://schemas.microsoft.com/office/drawing/2014/main" id="{00000000-0008-0000-0700-0000AE000000}"/>
            </a:ext>
          </a:extLst>
        </xdr:cNvPr>
        <xdr:cNvSpPr txBox="1"/>
      </xdr:nvSpPr>
      <xdr:spPr>
        <a:xfrm>
          <a:off x="4686300" y="136087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153,535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60398</xdr:rowOff>
    </xdr:from>
    <xdr:to>
      <xdr:col>24</xdr:col>
      <xdr:colOff>152400</xdr:colOff>
      <xdr:row>79</xdr:row>
      <xdr:rowOff>60398</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36049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166115</xdr:rowOff>
    </xdr:from>
    <xdr:ext cx="599010" cy="259045"/>
    <xdr:sp macro="" textlink="">
      <xdr:nvSpPr>
        <xdr:cNvPr id="176" name="民生費最大値テキスト">
          <a:extLst>
            <a:ext uri="{FF2B5EF4-FFF2-40B4-BE49-F238E27FC236}">
              <a16:creationId xmlns:a16="http://schemas.microsoft.com/office/drawing/2014/main" id="{00000000-0008-0000-0700-0000B0000000}"/>
            </a:ext>
          </a:extLst>
        </xdr:cNvPr>
        <xdr:cNvSpPr txBox="1"/>
      </xdr:nvSpPr>
      <xdr:spPr>
        <a:xfrm>
          <a:off x="4686300" y="119961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280,675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47988</xdr:rowOff>
    </xdr:from>
    <xdr:to>
      <xdr:col>24</xdr:col>
      <xdr:colOff>152400</xdr:colOff>
      <xdr:row>71</xdr:row>
      <xdr:rowOff>47988</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2220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9333</xdr:rowOff>
    </xdr:from>
    <xdr:to>
      <xdr:col>24</xdr:col>
      <xdr:colOff>63500</xdr:colOff>
      <xdr:row>78</xdr:row>
      <xdr:rowOff>4031</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a:off x="3797300" y="13210983"/>
          <a:ext cx="838200" cy="166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109839</xdr:rowOff>
    </xdr:from>
    <xdr:ext cx="599010" cy="259045"/>
    <xdr:sp macro="" textlink="">
      <xdr:nvSpPr>
        <xdr:cNvPr id="179" name="民生費平均値テキスト">
          <a:extLst>
            <a:ext uri="{FF2B5EF4-FFF2-40B4-BE49-F238E27FC236}">
              <a16:creationId xmlns:a16="http://schemas.microsoft.com/office/drawing/2014/main" id="{00000000-0008-0000-0700-0000B3000000}"/>
            </a:ext>
          </a:extLst>
        </xdr:cNvPr>
        <xdr:cNvSpPr txBox="1"/>
      </xdr:nvSpPr>
      <xdr:spPr>
        <a:xfrm>
          <a:off x="4686300" y="1296858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193,678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86962</xdr:rowOff>
    </xdr:from>
    <xdr:to>
      <xdr:col>24</xdr:col>
      <xdr:colOff>114300</xdr:colOff>
      <xdr:row>77</xdr:row>
      <xdr:rowOff>17112</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4584700" y="13117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9333</xdr:rowOff>
    </xdr:from>
    <xdr:to>
      <xdr:col>19</xdr:col>
      <xdr:colOff>177800</xdr:colOff>
      <xdr:row>78</xdr:row>
      <xdr:rowOff>105606</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908300" y="13210983"/>
          <a:ext cx="889000" cy="2677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26873</xdr:rowOff>
    </xdr:from>
    <xdr:to>
      <xdr:col>20</xdr:col>
      <xdr:colOff>38100</xdr:colOff>
      <xdr:row>77</xdr:row>
      <xdr:rowOff>128473</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3746500" y="13228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119600</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3497795" y="133212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35861</xdr:rowOff>
    </xdr:from>
    <xdr:to>
      <xdr:col>15</xdr:col>
      <xdr:colOff>50800</xdr:colOff>
      <xdr:row>78</xdr:row>
      <xdr:rowOff>105606</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a:off x="2019300" y="13408961"/>
          <a:ext cx="889000" cy="69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146779</xdr:rowOff>
    </xdr:from>
    <xdr:to>
      <xdr:col>15</xdr:col>
      <xdr:colOff>101600</xdr:colOff>
      <xdr:row>78</xdr:row>
      <xdr:rowOff>76929</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2857500" y="13348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93456</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608795" y="131236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35861</xdr:rowOff>
    </xdr:from>
    <xdr:to>
      <xdr:col>10</xdr:col>
      <xdr:colOff>114300</xdr:colOff>
      <xdr:row>79</xdr:row>
      <xdr:rowOff>151065</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flipV="1">
          <a:off x="1130300" y="13408961"/>
          <a:ext cx="889000" cy="2866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44715</xdr:rowOff>
    </xdr:from>
    <xdr:to>
      <xdr:col>10</xdr:col>
      <xdr:colOff>165100</xdr:colOff>
      <xdr:row>77</xdr:row>
      <xdr:rowOff>146315</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968500" y="13246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162842</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719795" y="130215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144418</xdr:rowOff>
    </xdr:from>
    <xdr:to>
      <xdr:col>6</xdr:col>
      <xdr:colOff>38100</xdr:colOff>
      <xdr:row>79</xdr:row>
      <xdr:rowOff>74568</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079500" y="13517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91095</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830795" y="132927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124681</xdr:rowOff>
    </xdr:from>
    <xdr:to>
      <xdr:col>24</xdr:col>
      <xdr:colOff>114300</xdr:colOff>
      <xdr:row>78</xdr:row>
      <xdr:rowOff>54831</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4584700" y="13326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103108</xdr:rowOff>
    </xdr:from>
    <xdr:ext cx="599010" cy="259045"/>
    <xdr:sp macro="" textlink="">
      <xdr:nvSpPr>
        <xdr:cNvPr id="198" name="民生費該当値テキスト">
          <a:extLst>
            <a:ext uri="{FF2B5EF4-FFF2-40B4-BE49-F238E27FC236}">
              <a16:creationId xmlns:a16="http://schemas.microsoft.com/office/drawing/2014/main" id="{00000000-0008-0000-0700-0000C6000000}"/>
            </a:ext>
          </a:extLst>
        </xdr:cNvPr>
        <xdr:cNvSpPr txBox="1"/>
      </xdr:nvSpPr>
      <xdr:spPr>
        <a:xfrm>
          <a:off x="4686300" y="133047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174,463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129983</xdr:rowOff>
    </xdr:from>
    <xdr:to>
      <xdr:col>20</xdr:col>
      <xdr:colOff>38100</xdr:colOff>
      <xdr:row>77</xdr:row>
      <xdr:rowOff>60133</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3746500" y="13160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76660</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3497795" y="129354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54806</xdr:rowOff>
    </xdr:from>
    <xdr:to>
      <xdr:col>15</xdr:col>
      <xdr:colOff>101600</xdr:colOff>
      <xdr:row>78</xdr:row>
      <xdr:rowOff>156406</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2857500" y="13427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147533</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2608795" y="135206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156511</xdr:rowOff>
    </xdr:from>
    <xdr:to>
      <xdr:col>10</xdr:col>
      <xdr:colOff>165100</xdr:colOff>
      <xdr:row>78</xdr:row>
      <xdr:rowOff>86661</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968500" y="13358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77788</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1719795" y="134508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79</xdr:row>
      <xdr:rowOff>100265</xdr:rowOff>
    </xdr:from>
    <xdr:to>
      <xdr:col>6</xdr:col>
      <xdr:colOff>38100</xdr:colOff>
      <xdr:row>80</xdr:row>
      <xdr:rowOff>30415</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079500" y="13644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80</xdr:row>
      <xdr:rowOff>21542</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830795" y="137375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a:extLst>
            <a:ext uri="{FF2B5EF4-FFF2-40B4-BE49-F238E27FC236}">
              <a16:creationId xmlns:a16="http://schemas.microsoft.com/office/drawing/2014/main" id="{00000000-0008-0000-0700-0000E5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衛生費グラフ枠">
          <a:extLst>
            <a:ext uri="{FF2B5EF4-FFF2-40B4-BE49-F238E27FC236}">
              <a16:creationId xmlns:a16="http://schemas.microsoft.com/office/drawing/2014/main" id="{00000000-0008-0000-0700-0000E6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122162</xdr:rowOff>
    </xdr:from>
    <xdr:to>
      <xdr:col>24</xdr:col>
      <xdr:colOff>62865</xdr:colOff>
      <xdr:row>99</xdr:row>
      <xdr:rowOff>37236</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flipV="1">
          <a:off x="4633595" y="15381212"/>
          <a:ext cx="1270" cy="16295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41063</xdr:rowOff>
    </xdr:from>
    <xdr:ext cx="534377" cy="259045"/>
    <xdr:sp macro="" textlink="">
      <xdr:nvSpPr>
        <xdr:cNvPr id="232" name="衛生費最小値テキスト">
          <a:extLst>
            <a:ext uri="{FF2B5EF4-FFF2-40B4-BE49-F238E27FC236}">
              <a16:creationId xmlns:a16="http://schemas.microsoft.com/office/drawing/2014/main" id="{00000000-0008-0000-0700-0000E8000000}"/>
            </a:ext>
          </a:extLst>
        </xdr:cNvPr>
        <xdr:cNvSpPr txBox="1"/>
      </xdr:nvSpPr>
      <xdr:spPr>
        <a:xfrm>
          <a:off x="4686300" y="17014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37236</xdr:rowOff>
    </xdr:from>
    <xdr:to>
      <xdr:col>24</xdr:col>
      <xdr:colOff>152400</xdr:colOff>
      <xdr:row>99</xdr:row>
      <xdr:rowOff>37236</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4546600" y="17010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68839</xdr:rowOff>
    </xdr:from>
    <xdr:ext cx="599010" cy="259045"/>
    <xdr:sp macro="" textlink="">
      <xdr:nvSpPr>
        <xdr:cNvPr id="234" name="衛生費最大値テキスト">
          <a:extLst>
            <a:ext uri="{FF2B5EF4-FFF2-40B4-BE49-F238E27FC236}">
              <a16:creationId xmlns:a16="http://schemas.microsoft.com/office/drawing/2014/main" id="{00000000-0008-0000-0700-0000EA000000}"/>
            </a:ext>
          </a:extLst>
        </xdr:cNvPr>
        <xdr:cNvSpPr txBox="1"/>
      </xdr:nvSpPr>
      <xdr:spPr>
        <a:xfrm>
          <a:off x="4686300" y="151564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158,881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122162</xdr:rowOff>
    </xdr:from>
    <xdr:to>
      <xdr:col>24</xdr:col>
      <xdr:colOff>152400</xdr:colOff>
      <xdr:row>89</xdr:row>
      <xdr:rowOff>122162</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4546600" y="153812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16599</xdr:rowOff>
    </xdr:from>
    <xdr:to>
      <xdr:col>24</xdr:col>
      <xdr:colOff>63500</xdr:colOff>
      <xdr:row>98</xdr:row>
      <xdr:rowOff>19495</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3797300" y="16818699"/>
          <a:ext cx="838200" cy="28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156773</xdr:rowOff>
    </xdr:from>
    <xdr:ext cx="534377" cy="259045"/>
    <xdr:sp macro="" textlink="">
      <xdr:nvSpPr>
        <xdr:cNvPr id="237" name="衛生費平均値テキスト">
          <a:extLst>
            <a:ext uri="{FF2B5EF4-FFF2-40B4-BE49-F238E27FC236}">
              <a16:creationId xmlns:a16="http://schemas.microsoft.com/office/drawing/2014/main" id="{00000000-0008-0000-0700-0000ED000000}"/>
            </a:ext>
          </a:extLst>
        </xdr:cNvPr>
        <xdr:cNvSpPr txBox="1"/>
      </xdr:nvSpPr>
      <xdr:spPr>
        <a:xfrm>
          <a:off x="4686300" y="164445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133896</xdr:rowOff>
    </xdr:from>
    <xdr:to>
      <xdr:col>24</xdr:col>
      <xdr:colOff>114300</xdr:colOff>
      <xdr:row>97</xdr:row>
      <xdr:rowOff>64046</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4584700" y="16593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106083</xdr:rowOff>
    </xdr:from>
    <xdr:to>
      <xdr:col>19</xdr:col>
      <xdr:colOff>177800</xdr:colOff>
      <xdr:row>98</xdr:row>
      <xdr:rowOff>16599</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a:off x="2908300" y="16736733"/>
          <a:ext cx="889000" cy="819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12725</xdr:rowOff>
    </xdr:from>
    <xdr:to>
      <xdr:col>20</xdr:col>
      <xdr:colOff>38100</xdr:colOff>
      <xdr:row>97</xdr:row>
      <xdr:rowOff>114325</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3746500" y="16643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130852</xdr:rowOff>
    </xdr:from>
    <xdr:ext cx="534377" cy="259045"/>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3530111" y="16418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106083</xdr:rowOff>
    </xdr:from>
    <xdr:to>
      <xdr:col>15</xdr:col>
      <xdr:colOff>50800</xdr:colOff>
      <xdr:row>98</xdr:row>
      <xdr:rowOff>12979</xdr:rowOff>
    </xdr:to>
    <xdr:cxnSp macro="">
      <xdr:nvCxnSpPr>
        <xdr:cNvPr id="242" name="直線コネクタ 241">
          <a:extLst>
            <a:ext uri="{FF2B5EF4-FFF2-40B4-BE49-F238E27FC236}">
              <a16:creationId xmlns:a16="http://schemas.microsoft.com/office/drawing/2014/main" id="{00000000-0008-0000-0700-0000F2000000}"/>
            </a:ext>
          </a:extLst>
        </xdr:cNvPr>
        <xdr:cNvCxnSpPr/>
      </xdr:nvCxnSpPr>
      <xdr:spPr>
        <a:xfrm flipV="1">
          <a:off x="2019300" y="16736733"/>
          <a:ext cx="889000" cy="78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154953</xdr:rowOff>
    </xdr:from>
    <xdr:to>
      <xdr:col>15</xdr:col>
      <xdr:colOff>101600</xdr:colOff>
      <xdr:row>97</xdr:row>
      <xdr:rowOff>85103</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2857500" y="16614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101630</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2641111" y="16389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143574</xdr:rowOff>
    </xdr:from>
    <xdr:to>
      <xdr:col>10</xdr:col>
      <xdr:colOff>114300</xdr:colOff>
      <xdr:row>98</xdr:row>
      <xdr:rowOff>12979</xdr:rowOff>
    </xdr:to>
    <xdr:cxnSp macro="">
      <xdr:nvCxnSpPr>
        <xdr:cNvPr id="245" name="直線コネクタ 244">
          <a:extLst>
            <a:ext uri="{FF2B5EF4-FFF2-40B4-BE49-F238E27FC236}">
              <a16:creationId xmlns:a16="http://schemas.microsoft.com/office/drawing/2014/main" id="{00000000-0008-0000-0700-0000F5000000}"/>
            </a:ext>
          </a:extLst>
        </xdr:cNvPr>
        <xdr:cNvCxnSpPr/>
      </xdr:nvCxnSpPr>
      <xdr:spPr>
        <a:xfrm>
          <a:off x="1130300" y="16431324"/>
          <a:ext cx="889000" cy="3837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7696</xdr:rowOff>
    </xdr:from>
    <xdr:to>
      <xdr:col>10</xdr:col>
      <xdr:colOff>165100</xdr:colOff>
      <xdr:row>97</xdr:row>
      <xdr:rowOff>109296</xdr:rowOff>
    </xdr:to>
    <xdr:sp macro="" textlink="">
      <xdr:nvSpPr>
        <xdr:cNvPr id="246" name="フローチャート: 判断 245">
          <a:extLst>
            <a:ext uri="{FF2B5EF4-FFF2-40B4-BE49-F238E27FC236}">
              <a16:creationId xmlns:a16="http://schemas.microsoft.com/office/drawing/2014/main" id="{00000000-0008-0000-0700-0000F6000000}"/>
            </a:ext>
          </a:extLst>
        </xdr:cNvPr>
        <xdr:cNvSpPr/>
      </xdr:nvSpPr>
      <xdr:spPr>
        <a:xfrm>
          <a:off x="1968500" y="16638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125823</xdr:rowOff>
    </xdr:from>
    <xdr:ext cx="534377"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1752111" y="16413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105333</xdr:rowOff>
    </xdr:from>
    <xdr:to>
      <xdr:col>6</xdr:col>
      <xdr:colOff>38100</xdr:colOff>
      <xdr:row>98</xdr:row>
      <xdr:rowOff>35483</xdr:rowOff>
    </xdr:to>
    <xdr:sp macro="" textlink="">
      <xdr:nvSpPr>
        <xdr:cNvPr id="248" name="フローチャート: 判断 247">
          <a:extLst>
            <a:ext uri="{FF2B5EF4-FFF2-40B4-BE49-F238E27FC236}">
              <a16:creationId xmlns:a16="http://schemas.microsoft.com/office/drawing/2014/main" id="{00000000-0008-0000-0700-0000F8000000}"/>
            </a:ext>
          </a:extLst>
        </xdr:cNvPr>
        <xdr:cNvSpPr/>
      </xdr:nvSpPr>
      <xdr:spPr>
        <a:xfrm>
          <a:off x="1079500" y="16735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26610</xdr:rowOff>
    </xdr:from>
    <xdr:ext cx="534377"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863111" y="16828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140145</xdr:rowOff>
    </xdr:from>
    <xdr:to>
      <xdr:col>24</xdr:col>
      <xdr:colOff>114300</xdr:colOff>
      <xdr:row>98</xdr:row>
      <xdr:rowOff>70295</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4584700" y="16770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118572</xdr:rowOff>
    </xdr:from>
    <xdr:ext cx="534377" cy="259045"/>
    <xdr:sp macro="" textlink="">
      <xdr:nvSpPr>
        <xdr:cNvPr id="256" name="衛生費該当値テキスト">
          <a:extLst>
            <a:ext uri="{FF2B5EF4-FFF2-40B4-BE49-F238E27FC236}">
              <a16:creationId xmlns:a16="http://schemas.microsoft.com/office/drawing/2014/main" id="{00000000-0008-0000-0700-000000010000}"/>
            </a:ext>
          </a:extLst>
        </xdr:cNvPr>
        <xdr:cNvSpPr txBox="1"/>
      </xdr:nvSpPr>
      <xdr:spPr>
        <a:xfrm>
          <a:off x="4686300" y="167492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137249</xdr:rowOff>
    </xdr:from>
    <xdr:to>
      <xdr:col>20</xdr:col>
      <xdr:colOff>38100</xdr:colOff>
      <xdr:row>98</xdr:row>
      <xdr:rowOff>67399</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3746500" y="167678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58526</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3530111" y="168606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55283</xdr:rowOff>
    </xdr:from>
    <xdr:to>
      <xdr:col>15</xdr:col>
      <xdr:colOff>101600</xdr:colOff>
      <xdr:row>97</xdr:row>
      <xdr:rowOff>156883</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2857500" y="16685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148010</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2641111" y="167786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133629</xdr:rowOff>
    </xdr:from>
    <xdr:to>
      <xdr:col>10</xdr:col>
      <xdr:colOff>165100</xdr:colOff>
      <xdr:row>98</xdr:row>
      <xdr:rowOff>63779</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1968500" y="16764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54906</xdr:rowOff>
    </xdr:from>
    <xdr:ext cx="534377"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1752111" y="168570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92774</xdr:rowOff>
    </xdr:from>
    <xdr:to>
      <xdr:col>6</xdr:col>
      <xdr:colOff>38100</xdr:colOff>
      <xdr:row>96</xdr:row>
      <xdr:rowOff>22924</xdr:rowOff>
    </xdr:to>
    <xdr:sp macro="" textlink="">
      <xdr:nvSpPr>
        <xdr:cNvPr id="263" name="楕円 262">
          <a:extLst>
            <a:ext uri="{FF2B5EF4-FFF2-40B4-BE49-F238E27FC236}">
              <a16:creationId xmlns:a16="http://schemas.microsoft.com/office/drawing/2014/main" id="{00000000-0008-0000-0700-000007010000}"/>
            </a:ext>
          </a:extLst>
        </xdr:cNvPr>
        <xdr:cNvSpPr/>
      </xdr:nvSpPr>
      <xdr:spPr>
        <a:xfrm>
          <a:off x="1079500" y="16380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39451</xdr:rowOff>
    </xdr:from>
    <xdr:ext cx="534377" cy="259045"/>
    <xdr:sp macro="" textlink="">
      <xdr:nvSpPr>
        <xdr:cNvPr id="264" name="テキスト ボックス 263">
          <a:extLst>
            <a:ext uri="{FF2B5EF4-FFF2-40B4-BE49-F238E27FC236}">
              <a16:creationId xmlns:a16="http://schemas.microsoft.com/office/drawing/2014/main" id="{00000000-0008-0000-0700-000008010000}"/>
            </a:ext>
          </a:extLst>
        </xdr:cNvPr>
        <xdr:cNvSpPr txBox="1"/>
      </xdr:nvSpPr>
      <xdr:spPr>
        <a:xfrm>
          <a:off x="863111" y="16155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8" name="テキスト ボックス 287">
          <a:extLst>
            <a:ext uri="{FF2B5EF4-FFF2-40B4-BE49-F238E27FC236}">
              <a16:creationId xmlns:a16="http://schemas.microsoft.com/office/drawing/2014/main" id="{00000000-0008-0000-0700-000020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9" name="労働費グラフ枠">
          <a:extLst>
            <a:ext uri="{FF2B5EF4-FFF2-40B4-BE49-F238E27FC236}">
              <a16:creationId xmlns:a16="http://schemas.microsoft.com/office/drawing/2014/main" id="{00000000-0008-0000-0700-000021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15929</xdr:rowOff>
    </xdr:from>
    <xdr:to>
      <xdr:col>54</xdr:col>
      <xdr:colOff>189865</xdr:colOff>
      <xdr:row>39</xdr:row>
      <xdr:rowOff>98878</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flipV="1">
          <a:off x="10475595" y="5159429"/>
          <a:ext cx="1270" cy="16259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91" name="労働費最小値テキスト">
          <a:extLst>
            <a:ext uri="{FF2B5EF4-FFF2-40B4-BE49-F238E27FC236}">
              <a16:creationId xmlns:a16="http://schemas.microsoft.com/office/drawing/2014/main" id="{00000000-0008-0000-0700-000023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134056</xdr:rowOff>
    </xdr:from>
    <xdr:ext cx="469744" cy="259045"/>
    <xdr:sp macro="" textlink="">
      <xdr:nvSpPr>
        <xdr:cNvPr id="293" name="労働費最大値テキスト">
          <a:extLst>
            <a:ext uri="{FF2B5EF4-FFF2-40B4-BE49-F238E27FC236}">
              <a16:creationId xmlns:a16="http://schemas.microsoft.com/office/drawing/2014/main" id="{00000000-0008-0000-0700-000025010000}"/>
            </a:ext>
          </a:extLst>
        </xdr:cNvPr>
        <xdr:cNvSpPr txBox="1"/>
      </xdr:nvSpPr>
      <xdr:spPr>
        <a:xfrm>
          <a:off x="10528300" y="4934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4,979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15929</xdr:rowOff>
    </xdr:from>
    <xdr:to>
      <xdr:col>55</xdr:col>
      <xdr:colOff>88900</xdr:colOff>
      <xdr:row>30</xdr:row>
      <xdr:rowOff>15929</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10388600" y="5159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15603</xdr:rowOff>
    </xdr:from>
    <xdr:to>
      <xdr:col>55</xdr:col>
      <xdr:colOff>0</xdr:colOff>
      <xdr:row>37</xdr:row>
      <xdr:rowOff>76672</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flipV="1">
          <a:off x="9639300" y="6359253"/>
          <a:ext cx="838200" cy="610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45120</xdr:rowOff>
    </xdr:from>
    <xdr:ext cx="378565" cy="259045"/>
    <xdr:sp macro="" textlink="">
      <xdr:nvSpPr>
        <xdr:cNvPr id="296" name="労働費平均値テキスト">
          <a:extLst>
            <a:ext uri="{FF2B5EF4-FFF2-40B4-BE49-F238E27FC236}">
              <a16:creationId xmlns:a16="http://schemas.microsoft.com/office/drawing/2014/main" id="{00000000-0008-0000-0700-000028010000}"/>
            </a:ext>
          </a:extLst>
        </xdr:cNvPr>
        <xdr:cNvSpPr txBox="1"/>
      </xdr:nvSpPr>
      <xdr:spPr>
        <a:xfrm>
          <a:off x="10528300" y="638877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66693</xdr:rowOff>
    </xdr:from>
    <xdr:to>
      <xdr:col>55</xdr:col>
      <xdr:colOff>50800</xdr:colOff>
      <xdr:row>37</xdr:row>
      <xdr:rowOff>168294</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10426700" y="641034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76672</xdr:rowOff>
    </xdr:from>
    <xdr:to>
      <xdr:col>50</xdr:col>
      <xdr:colOff>114300</xdr:colOff>
      <xdr:row>37</xdr:row>
      <xdr:rowOff>100511</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flipV="1">
          <a:off x="8750300" y="6420322"/>
          <a:ext cx="889000" cy="23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77796</xdr:rowOff>
    </xdr:from>
    <xdr:to>
      <xdr:col>50</xdr:col>
      <xdr:colOff>165100</xdr:colOff>
      <xdr:row>38</xdr:row>
      <xdr:rowOff>7947</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9588500" y="642144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170524</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9450017" y="651417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22134</xdr:rowOff>
    </xdr:from>
    <xdr:to>
      <xdr:col>45</xdr:col>
      <xdr:colOff>177800</xdr:colOff>
      <xdr:row>37</xdr:row>
      <xdr:rowOff>100511</xdr:rowOff>
    </xdr:to>
    <xdr:cxnSp macro="">
      <xdr:nvCxnSpPr>
        <xdr:cNvPr id="301" name="直線コネクタ 300">
          <a:extLst>
            <a:ext uri="{FF2B5EF4-FFF2-40B4-BE49-F238E27FC236}">
              <a16:creationId xmlns:a16="http://schemas.microsoft.com/office/drawing/2014/main" id="{00000000-0008-0000-0700-00002D010000}"/>
            </a:ext>
          </a:extLst>
        </xdr:cNvPr>
        <xdr:cNvCxnSpPr/>
      </xdr:nvCxnSpPr>
      <xdr:spPr>
        <a:xfrm>
          <a:off x="7861300" y="6365784"/>
          <a:ext cx="889000" cy="78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95431</xdr:rowOff>
    </xdr:from>
    <xdr:to>
      <xdr:col>46</xdr:col>
      <xdr:colOff>38100</xdr:colOff>
      <xdr:row>38</xdr:row>
      <xdr:rowOff>25581</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8699500" y="6439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16708</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8561017" y="65318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22134</xdr:rowOff>
    </xdr:from>
    <xdr:to>
      <xdr:col>41</xdr:col>
      <xdr:colOff>50800</xdr:colOff>
      <xdr:row>37</xdr:row>
      <xdr:rowOff>60016</xdr:rowOff>
    </xdr:to>
    <xdr:cxnSp macro="">
      <xdr:nvCxnSpPr>
        <xdr:cNvPr id="304" name="直線コネクタ 303">
          <a:extLst>
            <a:ext uri="{FF2B5EF4-FFF2-40B4-BE49-F238E27FC236}">
              <a16:creationId xmlns:a16="http://schemas.microsoft.com/office/drawing/2014/main" id="{00000000-0008-0000-0700-000030010000}"/>
            </a:ext>
          </a:extLst>
        </xdr:cNvPr>
        <xdr:cNvCxnSpPr/>
      </xdr:nvCxnSpPr>
      <xdr:spPr>
        <a:xfrm flipV="1">
          <a:off x="6972300" y="6365784"/>
          <a:ext cx="889000" cy="378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70612</xdr:rowOff>
    </xdr:from>
    <xdr:to>
      <xdr:col>41</xdr:col>
      <xdr:colOff>101600</xdr:colOff>
      <xdr:row>38</xdr:row>
      <xdr:rowOff>762</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7810500" y="6414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163339</xdr:rowOff>
    </xdr:from>
    <xdr:ext cx="378565"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72017" y="650698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36975</xdr:rowOff>
    </xdr:from>
    <xdr:to>
      <xdr:col>36</xdr:col>
      <xdr:colOff>165100</xdr:colOff>
      <xdr:row>37</xdr:row>
      <xdr:rowOff>138575</xdr:rowOff>
    </xdr:to>
    <xdr:sp macro="" textlink="">
      <xdr:nvSpPr>
        <xdr:cNvPr id="307" name="フローチャート: 判断 306">
          <a:extLst>
            <a:ext uri="{FF2B5EF4-FFF2-40B4-BE49-F238E27FC236}">
              <a16:creationId xmlns:a16="http://schemas.microsoft.com/office/drawing/2014/main" id="{00000000-0008-0000-0700-000033010000}"/>
            </a:ext>
          </a:extLst>
        </xdr:cNvPr>
        <xdr:cNvSpPr/>
      </xdr:nvSpPr>
      <xdr:spPr>
        <a:xfrm>
          <a:off x="6921500" y="6380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37</xdr:row>
      <xdr:rowOff>129702</xdr:rowOff>
    </xdr:from>
    <xdr:ext cx="469744"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37428" y="6473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136253</xdr:rowOff>
    </xdr:from>
    <xdr:to>
      <xdr:col>55</xdr:col>
      <xdr:colOff>50800</xdr:colOff>
      <xdr:row>37</xdr:row>
      <xdr:rowOff>66403</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10426700" y="6308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159130</xdr:rowOff>
    </xdr:from>
    <xdr:ext cx="469744" cy="259045"/>
    <xdr:sp macro="" textlink="">
      <xdr:nvSpPr>
        <xdr:cNvPr id="315" name="労働費該当値テキスト">
          <a:extLst>
            <a:ext uri="{FF2B5EF4-FFF2-40B4-BE49-F238E27FC236}">
              <a16:creationId xmlns:a16="http://schemas.microsoft.com/office/drawing/2014/main" id="{00000000-0008-0000-0700-00003B010000}"/>
            </a:ext>
          </a:extLst>
        </xdr:cNvPr>
        <xdr:cNvSpPr txBox="1"/>
      </xdr:nvSpPr>
      <xdr:spPr>
        <a:xfrm>
          <a:off x="10528300" y="61598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25872</xdr:rowOff>
    </xdr:from>
    <xdr:to>
      <xdr:col>50</xdr:col>
      <xdr:colOff>165100</xdr:colOff>
      <xdr:row>37</xdr:row>
      <xdr:rowOff>127472</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9588500" y="6369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35</xdr:row>
      <xdr:rowOff>143999</xdr:rowOff>
    </xdr:from>
    <xdr:ext cx="469744"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9404428" y="61447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49711</xdr:rowOff>
    </xdr:from>
    <xdr:to>
      <xdr:col>46</xdr:col>
      <xdr:colOff>38100</xdr:colOff>
      <xdr:row>37</xdr:row>
      <xdr:rowOff>151311</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8699500" y="6393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35</xdr:row>
      <xdr:rowOff>167838</xdr:rowOff>
    </xdr:from>
    <xdr:ext cx="469744"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8515428" y="6168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142784</xdr:rowOff>
    </xdr:from>
    <xdr:to>
      <xdr:col>41</xdr:col>
      <xdr:colOff>101600</xdr:colOff>
      <xdr:row>37</xdr:row>
      <xdr:rowOff>72934</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7810500" y="6314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35</xdr:row>
      <xdr:rowOff>89461</xdr:rowOff>
    </xdr:from>
    <xdr:ext cx="469744" cy="259045"/>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7626428" y="60902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9216</xdr:rowOff>
    </xdr:from>
    <xdr:to>
      <xdr:col>36</xdr:col>
      <xdr:colOff>165100</xdr:colOff>
      <xdr:row>37</xdr:row>
      <xdr:rowOff>110816</xdr:rowOff>
    </xdr:to>
    <xdr:sp macro="" textlink="">
      <xdr:nvSpPr>
        <xdr:cNvPr id="322" name="楕円 321">
          <a:extLst>
            <a:ext uri="{FF2B5EF4-FFF2-40B4-BE49-F238E27FC236}">
              <a16:creationId xmlns:a16="http://schemas.microsoft.com/office/drawing/2014/main" id="{00000000-0008-0000-0700-000042010000}"/>
            </a:ext>
          </a:extLst>
        </xdr:cNvPr>
        <xdr:cNvSpPr/>
      </xdr:nvSpPr>
      <xdr:spPr>
        <a:xfrm>
          <a:off x="6921500" y="6352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35</xdr:row>
      <xdr:rowOff>127343</xdr:rowOff>
    </xdr:from>
    <xdr:ext cx="469744" cy="259045"/>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6737428" y="61280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1" name="正方形/長方形 330">
          <a:extLst>
            <a:ext uri="{FF2B5EF4-FFF2-40B4-BE49-F238E27FC236}">
              <a16:creationId xmlns:a16="http://schemas.microsoft.com/office/drawing/2014/main" id="{00000000-0008-0000-0700-00004B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43" name="テキスト ボックス 342">
          <a:extLst>
            <a:ext uri="{FF2B5EF4-FFF2-40B4-BE49-F238E27FC236}">
              <a16:creationId xmlns:a16="http://schemas.microsoft.com/office/drawing/2014/main" id="{00000000-0008-0000-0700-000057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5" name="テキスト ボックス 344">
          <a:extLst>
            <a:ext uri="{FF2B5EF4-FFF2-40B4-BE49-F238E27FC236}">
              <a16:creationId xmlns:a16="http://schemas.microsoft.com/office/drawing/2014/main" id="{00000000-0008-0000-0700-000059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農林水産業費グラフ枠">
          <a:extLst>
            <a:ext uri="{FF2B5EF4-FFF2-40B4-BE49-F238E27FC236}">
              <a16:creationId xmlns:a16="http://schemas.microsoft.com/office/drawing/2014/main" id="{00000000-0008-0000-0700-00005A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149072</xdr:rowOff>
    </xdr:from>
    <xdr:to>
      <xdr:col>54</xdr:col>
      <xdr:colOff>189865</xdr:colOff>
      <xdr:row>59</xdr:row>
      <xdr:rowOff>27019</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10475595" y="8893022"/>
          <a:ext cx="1270" cy="12495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30846</xdr:rowOff>
    </xdr:from>
    <xdr:ext cx="378565" cy="259045"/>
    <xdr:sp macro="" textlink="">
      <xdr:nvSpPr>
        <xdr:cNvPr id="348" name="農林水産業費最小値テキスト">
          <a:extLst>
            <a:ext uri="{FF2B5EF4-FFF2-40B4-BE49-F238E27FC236}">
              <a16:creationId xmlns:a16="http://schemas.microsoft.com/office/drawing/2014/main" id="{00000000-0008-0000-0700-00005C010000}"/>
            </a:ext>
          </a:extLst>
        </xdr:cNvPr>
        <xdr:cNvSpPr txBox="1"/>
      </xdr:nvSpPr>
      <xdr:spPr>
        <a:xfrm>
          <a:off x="10528300" y="101463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27019</xdr:rowOff>
    </xdr:from>
    <xdr:to>
      <xdr:col>55</xdr:col>
      <xdr:colOff>88900</xdr:colOff>
      <xdr:row>59</xdr:row>
      <xdr:rowOff>27019</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10388600" y="10142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95749</xdr:rowOff>
    </xdr:from>
    <xdr:ext cx="534377" cy="259045"/>
    <xdr:sp macro="" textlink="">
      <xdr:nvSpPr>
        <xdr:cNvPr id="350" name="農林水産業費最大値テキスト">
          <a:extLst>
            <a:ext uri="{FF2B5EF4-FFF2-40B4-BE49-F238E27FC236}">
              <a16:creationId xmlns:a16="http://schemas.microsoft.com/office/drawing/2014/main" id="{00000000-0008-0000-0700-00005E010000}"/>
            </a:ext>
          </a:extLst>
        </xdr:cNvPr>
        <xdr:cNvSpPr txBox="1"/>
      </xdr:nvSpPr>
      <xdr:spPr>
        <a:xfrm>
          <a:off x="10528300" y="8668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66,508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149072</xdr:rowOff>
    </xdr:from>
    <xdr:to>
      <xdr:col>55</xdr:col>
      <xdr:colOff>88900</xdr:colOff>
      <xdr:row>51</xdr:row>
      <xdr:rowOff>149072</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10388600" y="88930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148292</xdr:rowOff>
    </xdr:from>
    <xdr:to>
      <xdr:col>55</xdr:col>
      <xdr:colOff>0</xdr:colOff>
      <xdr:row>58</xdr:row>
      <xdr:rowOff>9551</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9639300" y="9920942"/>
          <a:ext cx="838200" cy="327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120235</xdr:rowOff>
    </xdr:from>
    <xdr:ext cx="534377" cy="259045"/>
    <xdr:sp macro="" textlink="">
      <xdr:nvSpPr>
        <xdr:cNvPr id="353" name="農林水産業費平均値テキスト">
          <a:extLst>
            <a:ext uri="{FF2B5EF4-FFF2-40B4-BE49-F238E27FC236}">
              <a16:creationId xmlns:a16="http://schemas.microsoft.com/office/drawing/2014/main" id="{00000000-0008-0000-0700-000061010000}"/>
            </a:ext>
          </a:extLst>
        </xdr:cNvPr>
        <xdr:cNvSpPr txBox="1"/>
      </xdr:nvSpPr>
      <xdr:spPr>
        <a:xfrm>
          <a:off x="10528300" y="95499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97358</xdr:rowOff>
    </xdr:from>
    <xdr:to>
      <xdr:col>55</xdr:col>
      <xdr:colOff>50800</xdr:colOff>
      <xdr:row>57</xdr:row>
      <xdr:rowOff>27508</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10426700" y="9698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148292</xdr:rowOff>
    </xdr:from>
    <xdr:to>
      <xdr:col>50</xdr:col>
      <xdr:colOff>114300</xdr:colOff>
      <xdr:row>57</xdr:row>
      <xdr:rowOff>150730</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flipV="1">
          <a:off x="8750300" y="9920942"/>
          <a:ext cx="889000" cy="24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87890</xdr:rowOff>
    </xdr:from>
    <xdr:to>
      <xdr:col>50</xdr:col>
      <xdr:colOff>165100</xdr:colOff>
      <xdr:row>57</xdr:row>
      <xdr:rowOff>18040</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9588500" y="9689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34567</xdr:rowOff>
    </xdr:from>
    <xdr:ext cx="534377"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9372111" y="9464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150730</xdr:rowOff>
    </xdr:from>
    <xdr:to>
      <xdr:col>45</xdr:col>
      <xdr:colOff>177800</xdr:colOff>
      <xdr:row>57</xdr:row>
      <xdr:rowOff>169570</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flipV="1">
          <a:off x="7861300" y="9923380"/>
          <a:ext cx="889000" cy="18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94444</xdr:rowOff>
    </xdr:from>
    <xdr:to>
      <xdr:col>46</xdr:col>
      <xdr:colOff>38100</xdr:colOff>
      <xdr:row>57</xdr:row>
      <xdr:rowOff>24594</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8699500" y="9695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41121</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8483111" y="9470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169570</xdr:rowOff>
    </xdr:from>
    <xdr:to>
      <xdr:col>41</xdr:col>
      <xdr:colOff>50800</xdr:colOff>
      <xdr:row>58</xdr:row>
      <xdr:rowOff>3721</xdr:rowOff>
    </xdr:to>
    <xdr:cxnSp macro="">
      <xdr:nvCxnSpPr>
        <xdr:cNvPr id="361" name="直線コネクタ 360">
          <a:extLst>
            <a:ext uri="{FF2B5EF4-FFF2-40B4-BE49-F238E27FC236}">
              <a16:creationId xmlns:a16="http://schemas.microsoft.com/office/drawing/2014/main" id="{00000000-0008-0000-0700-000069010000}"/>
            </a:ext>
          </a:extLst>
        </xdr:cNvPr>
        <xdr:cNvCxnSpPr/>
      </xdr:nvCxnSpPr>
      <xdr:spPr>
        <a:xfrm flipV="1">
          <a:off x="6972300" y="9942220"/>
          <a:ext cx="889000" cy="5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113627</xdr:rowOff>
    </xdr:from>
    <xdr:to>
      <xdr:col>41</xdr:col>
      <xdr:colOff>101600</xdr:colOff>
      <xdr:row>57</xdr:row>
      <xdr:rowOff>43777</xdr:rowOff>
    </xdr:to>
    <xdr:sp macro="" textlink="">
      <xdr:nvSpPr>
        <xdr:cNvPr id="362" name="フローチャート: 判断 361">
          <a:extLst>
            <a:ext uri="{FF2B5EF4-FFF2-40B4-BE49-F238E27FC236}">
              <a16:creationId xmlns:a16="http://schemas.microsoft.com/office/drawing/2014/main" id="{00000000-0008-0000-0700-00006A010000}"/>
            </a:ext>
          </a:extLst>
        </xdr:cNvPr>
        <xdr:cNvSpPr/>
      </xdr:nvSpPr>
      <xdr:spPr>
        <a:xfrm>
          <a:off x="7810500" y="9714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60304</xdr:rowOff>
    </xdr:from>
    <xdr:ext cx="534377"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594111" y="94900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105149</xdr:rowOff>
    </xdr:from>
    <xdr:to>
      <xdr:col>36</xdr:col>
      <xdr:colOff>165100</xdr:colOff>
      <xdr:row>57</xdr:row>
      <xdr:rowOff>35299</xdr:rowOff>
    </xdr:to>
    <xdr:sp macro="" textlink="">
      <xdr:nvSpPr>
        <xdr:cNvPr id="364" name="フローチャート: 判断 363">
          <a:extLst>
            <a:ext uri="{FF2B5EF4-FFF2-40B4-BE49-F238E27FC236}">
              <a16:creationId xmlns:a16="http://schemas.microsoft.com/office/drawing/2014/main" id="{00000000-0008-0000-0700-00006C010000}"/>
            </a:ext>
          </a:extLst>
        </xdr:cNvPr>
        <xdr:cNvSpPr/>
      </xdr:nvSpPr>
      <xdr:spPr>
        <a:xfrm>
          <a:off x="6921500" y="9706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51826</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05111" y="9481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130201</xdr:rowOff>
    </xdr:from>
    <xdr:to>
      <xdr:col>55</xdr:col>
      <xdr:colOff>50800</xdr:colOff>
      <xdr:row>58</xdr:row>
      <xdr:rowOff>60351</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10426700" y="9902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108628</xdr:rowOff>
    </xdr:from>
    <xdr:ext cx="534377" cy="259045"/>
    <xdr:sp macro="" textlink="">
      <xdr:nvSpPr>
        <xdr:cNvPr id="372" name="農林水産業費該当値テキスト">
          <a:extLst>
            <a:ext uri="{FF2B5EF4-FFF2-40B4-BE49-F238E27FC236}">
              <a16:creationId xmlns:a16="http://schemas.microsoft.com/office/drawing/2014/main" id="{00000000-0008-0000-0700-000074010000}"/>
            </a:ext>
          </a:extLst>
        </xdr:cNvPr>
        <xdr:cNvSpPr txBox="1"/>
      </xdr:nvSpPr>
      <xdr:spPr>
        <a:xfrm>
          <a:off x="10528300" y="9881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97492</xdr:rowOff>
    </xdr:from>
    <xdr:to>
      <xdr:col>50</xdr:col>
      <xdr:colOff>165100</xdr:colOff>
      <xdr:row>58</xdr:row>
      <xdr:rowOff>27642</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9588500" y="9870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18769</xdr:rowOff>
    </xdr:from>
    <xdr:ext cx="534377"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9372111" y="9962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99930</xdr:rowOff>
    </xdr:from>
    <xdr:to>
      <xdr:col>46</xdr:col>
      <xdr:colOff>38100</xdr:colOff>
      <xdr:row>58</xdr:row>
      <xdr:rowOff>30080</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8699500" y="9872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21207</xdr:rowOff>
    </xdr:from>
    <xdr:ext cx="534377"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8483111" y="9965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118770</xdr:rowOff>
    </xdr:from>
    <xdr:to>
      <xdr:col>41</xdr:col>
      <xdr:colOff>101600</xdr:colOff>
      <xdr:row>58</xdr:row>
      <xdr:rowOff>48920</xdr:rowOff>
    </xdr:to>
    <xdr:sp macro="" textlink="">
      <xdr:nvSpPr>
        <xdr:cNvPr id="377" name="楕円 376">
          <a:extLst>
            <a:ext uri="{FF2B5EF4-FFF2-40B4-BE49-F238E27FC236}">
              <a16:creationId xmlns:a16="http://schemas.microsoft.com/office/drawing/2014/main" id="{00000000-0008-0000-0700-000079010000}"/>
            </a:ext>
          </a:extLst>
        </xdr:cNvPr>
        <xdr:cNvSpPr/>
      </xdr:nvSpPr>
      <xdr:spPr>
        <a:xfrm>
          <a:off x="7810500" y="9891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40047</xdr:rowOff>
    </xdr:from>
    <xdr:ext cx="534377" cy="259045"/>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7594111" y="99841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124371</xdr:rowOff>
    </xdr:from>
    <xdr:to>
      <xdr:col>36</xdr:col>
      <xdr:colOff>165100</xdr:colOff>
      <xdr:row>58</xdr:row>
      <xdr:rowOff>54521</xdr:rowOff>
    </xdr:to>
    <xdr:sp macro="" textlink="">
      <xdr:nvSpPr>
        <xdr:cNvPr id="379" name="楕円 378">
          <a:extLst>
            <a:ext uri="{FF2B5EF4-FFF2-40B4-BE49-F238E27FC236}">
              <a16:creationId xmlns:a16="http://schemas.microsoft.com/office/drawing/2014/main" id="{00000000-0008-0000-0700-00007B010000}"/>
            </a:ext>
          </a:extLst>
        </xdr:cNvPr>
        <xdr:cNvSpPr/>
      </xdr:nvSpPr>
      <xdr:spPr>
        <a:xfrm>
          <a:off x="6921500" y="9897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45648</xdr:rowOff>
    </xdr:from>
    <xdr:ext cx="534377" cy="259045"/>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705111" y="99897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0" name="テキスト ボックス 399">
          <a:extLst>
            <a:ext uri="{FF2B5EF4-FFF2-40B4-BE49-F238E27FC236}">
              <a16:creationId xmlns:a16="http://schemas.microsoft.com/office/drawing/2014/main" id="{00000000-0008-0000-0700-000090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2" name="テキスト ボックス 401">
          <a:extLst>
            <a:ext uri="{FF2B5EF4-FFF2-40B4-BE49-F238E27FC236}">
              <a16:creationId xmlns:a16="http://schemas.microsoft.com/office/drawing/2014/main" id="{00000000-0008-0000-0700-000092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3" name="商工費グラフ枠">
          <a:extLst>
            <a:ext uri="{FF2B5EF4-FFF2-40B4-BE49-F238E27FC236}">
              <a16:creationId xmlns:a16="http://schemas.microsoft.com/office/drawing/2014/main" id="{00000000-0008-0000-0700-000093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149244</xdr:rowOff>
    </xdr:from>
    <xdr:to>
      <xdr:col>54</xdr:col>
      <xdr:colOff>189865</xdr:colOff>
      <xdr:row>78</xdr:row>
      <xdr:rowOff>169360</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flipV="1">
          <a:off x="10475595" y="12322194"/>
          <a:ext cx="1270" cy="12202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1737</xdr:rowOff>
    </xdr:from>
    <xdr:ext cx="469744" cy="259045"/>
    <xdr:sp macro="" textlink="">
      <xdr:nvSpPr>
        <xdr:cNvPr id="405" name="商工費最小値テキスト">
          <a:extLst>
            <a:ext uri="{FF2B5EF4-FFF2-40B4-BE49-F238E27FC236}">
              <a16:creationId xmlns:a16="http://schemas.microsoft.com/office/drawing/2014/main" id="{00000000-0008-0000-0700-000095010000}"/>
            </a:ext>
          </a:extLst>
        </xdr:cNvPr>
        <xdr:cNvSpPr txBox="1"/>
      </xdr:nvSpPr>
      <xdr:spPr>
        <a:xfrm>
          <a:off x="10528300" y="13546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169360</xdr:rowOff>
    </xdr:from>
    <xdr:to>
      <xdr:col>55</xdr:col>
      <xdr:colOff>88900</xdr:colOff>
      <xdr:row>78</xdr:row>
      <xdr:rowOff>169360</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10388600" y="13542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95921</xdr:rowOff>
    </xdr:from>
    <xdr:ext cx="534377" cy="259045"/>
    <xdr:sp macro="" textlink="">
      <xdr:nvSpPr>
        <xdr:cNvPr id="407" name="商工費最大値テキスト">
          <a:extLst>
            <a:ext uri="{FF2B5EF4-FFF2-40B4-BE49-F238E27FC236}">
              <a16:creationId xmlns:a16="http://schemas.microsoft.com/office/drawing/2014/main" id="{00000000-0008-0000-0700-000097010000}"/>
            </a:ext>
          </a:extLst>
        </xdr:cNvPr>
        <xdr:cNvSpPr txBox="1"/>
      </xdr:nvSpPr>
      <xdr:spPr>
        <a:xfrm>
          <a:off x="10528300" y="120974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66,499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149244</xdr:rowOff>
    </xdr:from>
    <xdr:to>
      <xdr:col>55</xdr:col>
      <xdr:colOff>88900</xdr:colOff>
      <xdr:row>71</xdr:row>
      <xdr:rowOff>149244</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10388600" y="123221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110516</xdr:rowOff>
    </xdr:from>
    <xdr:to>
      <xdr:col>55</xdr:col>
      <xdr:colOff>0</xdr:colOff>
      <xdr:row>78</xdr:row>
      <xdr:rowOff>118878</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flipV="1">
          <a:off x="9639300" y="13483616"/>
          <a:ext cx="838200" cy="8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13250</xdr:rowOff>
    </xdr:from>
    <xdr:ext cx="534377" cy="259045"/>
    <xdr:sp macro="" textlink="">
      <xdr:nvSpPr>
        <xdr:cNvPr id="410" name="商工費平均値テキスト">
          <a:extLst>
            <a:ext uri="{FF2B5EF4-FFF2-40B4-BE49-F238E27FC236}">
              <a16:creationId xmlns:a16="http://schemas.microsoft.com/office/drawing/2014/main" id="{00000000-0008-0000-0700-00009A010000}"/>
            </a:ext>
          </a:extLst>
        </xdr:cNvPr>
        <xdr:cNvSpPr txBox="1"/>
      </xdr:nvSpPr>
      <xdr:spPr>
        <a:xfrm>
          <a:off x="10528300" y="1304345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161823</xdr:rowOff>
    </xdr:from>
    <xdr:to>
      <xdr:col>55</xdr:col>
      <xdr:colOff>50800</xdr:colOff>
      <xdr:row>77</xdr:row>
      <xdr:rowOff>91973</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10426700" y="13192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64548</xdr:rowOff>
    </xdr:from>
    <xdr:to>
      <xdr:col>50</xdr:col>
      <xdr:colOff>114300</xdr:colOff>
      <xdr:row>78</xdr:row>
      <xdr:rowOff>118878</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a:off x="8750300" y="13266198"/>
          <a:ext cx="889000" cy="225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130696</xdr:rowOff>
    </xdr:from>
    <xdr:to>
      <xdr:col>50</xdr:col>
      <xdr:colOff>165100</xdr:colOff>
      <xdr:row>77</xdr:row>
      <xdr:rowOff>60846</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9588500" y="13160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77373</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9372111" y="129361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159131</xdr:rowOff>
    </xdr:from>
    <xdr:to>
      <xdr:col>45</xdr:col>
      <xdr:colOff>177800</xdr:colOff>
      <xdr:row>77</xdr:row>
      <xdr:rowOff>64548</xdr:rowOff>
    </xdr:to>
    <xdr:cxnSp macro="">
      <xdr:nvCxnSpPr>
        <xdr:cNvPr id="415" name="直線コネクタ 414">
          <a:extLst>
            <a:ext uri="{FF2B5EF4-FFF2-40B4-BE49-F238E27FC236}">
              <a16:creationId xmlns:a16="http://schemas.microsoft.com/office/drawing/2014/main" id="{00000000-0008-0000-0700-00009F010000}"/>
            </a:ext>
          </a:extLst>
        </xdr:cNvPr>
        <xdr:cNvCxnSpPr/>
      </xdr:nvCxnSpPr>
      <xdr:spPr>
        <a:xfrm>
          <a:off x="7861300" y="13189331"/>
          <a:ext cx="889000" cy="76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83356</xdr:rowOff>
    </xdr:from>
    <xdr:to>
      <xdr:col>46</xdr:col>
      <xdr:colOff>38100</xdr:colOff>
      <xdr:row>77</xdr:row>
      <xdr:rowOff>13506</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8699500" y="13113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30033</xdr:rowOff>
    </xdr:from>
    <xdr:ext cx="534377"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8483111" y="12888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48431</xdr:rowOff>
    </xdr:from>
    <xdr:to>
      <xdr:col>41</xdr:col>
      <xdr:colOff>50800</xdr:colOff>
      <xdr:row>76</xdr:row>
      <xdr:rowOff>159131</xdr:rowOff>
    </xdr:to>
    <xdr:cxnSp macro="">
      <xdr:nvCxnSpPr>
        <xdr:cNvPr id="418" name="直線コネクタ 417">
          <a:extLst>
            <a:ext uri="{FF2B5EF4-FFF2-40B4-BE49-F238E27FC236}">
              <a16:creationId xmlns:a16="http://schemas.microsoft.com/office/drawing/2014/main" id="{00000000-0008-0000-0700-0000A2010000}"/>
            </a:ext>
          </a:extLst>
        </xdr:cNvPr>
        <xdr:cNvCxnSpPr/>
      </xdr:nvCxnSpPr>
      <xdr:spPr>
        <a:xfrm>
          <a:off x="6972300" y="13078631"/>
          <a:ext cx="889000" cy="110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87319</xdr:rowOff>
    </xdr:from>
    <xdr:to>
      <xdr:col>41</xdr:col>
      <xdr:colOff>101600</xdr:colOff>
      <xdr:row>77</xdr:row>
      <xdr:rowOff>17469</xdr:rowOff>
    </xdr:to>
    <xdr:sp macro="" textlink="">
      <xdr:nvSpPr>
        <xdr:cNvPr id="419" name="フローチャート: 判断 418">
          <a:extLst>
            <a:ext uri="{FF2B5EF4-FFF2-40B4-BE49-F238E27FC236}">
              <a16:creationId xmlns:a16="http://schemas.microsoft.com/office/drawing/2014/main" id="{00000000-0008-0000-0700-0000A3010000}"/>
            </a:ext>
          </a:extLst>
        </xdr:cNvPr>
        <xdr:cNvSpPr/>
      </xdr:nvSpPr>
      <xdr:spPr>
        <a:xfrm>
          <a:off x="7810500" y="13117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33996</xdr:rowOff>
    </xdr:from>
    <xdr:ext cx="534377"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7594111" y="128927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72231</xdr:rowOff>
    </xdr:from>
    <xdr:to>
      <xdr:col>36</xdr:col>
      <xdr:colOff>165100</xdr:colOff>
      <xdr:row>77</xdr:row>
      <xdr:rowOff>2381</xdr:rowOff>
    </xdr:to>
    <xdr:sp macro="" textlink="">
      <xdr:nvSpPr>
        <xdr:cNvPr id="421" name="フローチャート: 判断 420">
          <a:extLst>
            <a:ext uri="{FF2B5EF4-FFF2-40B4-BE49-F238E27FC236}">
              <a16:creationId xmlns:a16="http://schemas.microsoft.com/office/drawing/2014/main" id="{00000000-0008-0000-0700-0000A5010000}"/>
            </a:ext>
          </a:extLst>
        </xdr:cNvPr>
        <xdr:cNvSpPr/>
      </xdr:nvSpPr>
      <xdr:spPr>
        <a:xfrm>
          <a:off x="6921500" y="13102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164958</xdr:rowOff>
    </xdr:from>
    <xdr:ext cx="534377"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6705111" y="131951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59716</xdr:rowOff>
    </xdr:from>
    <xdr:to>
      <xdr:col>55</xdr:col>
      <xdr:colOff>50800</xdr:colOff>
      <xdr:row>78</xdr:row>
      <xdr:rowOff>161316</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10426700" y="13432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146093</xdr:rowOff>
    </xdr:from>
    <xdr:ext cx="469744" cy="259045"/>
    <xdr:sp macro="" textlink="">
      <xdr:nvSpPr>
        <xdr:cNvPr id="429" name="商工費該当値テキスト">
          <a:extLst>
            <a:ext uri="{FF2B5EF4-FFF2-40B4-BE49-F238E27FC236}">
              <a16:creationId xmlns:a16="http://schemas.microsoft.com/office/drawing/2014/main" id="{00000000-0008-0000-0700-0000AD010000}"/>
            </a:ext>
          </a:extLst>
        </xdr:cNvPr>
        <xdr:cNvSpPr txBox="1"/>
      </xdr:nvSpPr>
      <xdr:spPr>
        <a:xfrm>
          <a:off x="10528300" y="133477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68078</xdr:rowOff>
    </xdr:from>
    <xdr:to>
      <xdr:col>50</xdr:col>
      <xdr:colOff>165100</xdr:colOff>
      <xdr:row>78</xdr:row>
      <xdr:rowOff>169678</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9588500" y="13441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160805</xdr:rowOff>
    </xdr:from>
    <xdr:ext cx="469744"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9404428" y="13533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13748</xdr:rowOff>
    </xdr:from>
    <xdr:to>
      <xdr:col>46</xdr:col>
      <xdr:colOff>38100</xdr:colOff>
      <xdr:row>77</xdr:row>
      <xdr:rowOff>115348</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8699500" y="13215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106475</xdr:rowOff>
    </xdr:from>
    <xdr:ext cx="534377"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8483111" y="133081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108331</xdr:rowOff>
    </xdr:from>
    <xdr:to>
      <xdr:col>41</xdr:col>
      <xdr:colOff>101600</xdr:colOff>
      <xdr:row>77</xdr:row>
      <xdr:rowOff>38481</xdr:rowOff>
    </xdr:to>
    <xdr:sp macro="" textlink="">
      <xdr:nvSpPr>
        <xdr:cNvPr id="434" name="楕円 433">
          <a:extLst>
            <a:ext uri="{FF2B5EF4-FFF2-40B4-BE49-F238E27FC236}">
              <a16:creationId xmlns:a16="http://schemas.microsoft.com/office/drawing/2014/main" id="{00000000-0008-0000-0700-0000B2010000}"/>
            </a:ext>
          </a:extLst>
        </xdr:cNvPr>
        <xdr:cNvSpPr/>
      </xdr:nvSpPr>
      <xdr:spPr>
        <a:xfrm>
          <a:off x="7810500" y="13138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29608</xdr:rowOff>
    </xdr:from>
    <xdr:ext cx="534377" cy="259045"/>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7594111" y="132312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169081</xdr:rowOff>
    </xdr:from>
    <xdr:to>
      <xdr:col>36</xdr:col>
      <xdr:colOff>165100</xdr:colOff>
      <xdr:row>76</xdr:row>
      <xdr:rowOff>99231</xdr:rowOff>
    </xdr:to>
    <xdr:sp macro="" textlink="">
      <xdr:nvSpPr>
        <xdr:cNvPr id="436" name="楕円 435">
          <a:extLst>
            <a:ext uri="{FF2B5EF4-FFF2-40B4-BE49-F238E27FC236}">
              <a16:creationId xmlns:a16="http://schemas.microsoft.com/office/drawing/2014/main" id="{00000000-0008-0000-0700-0000B4010000}"/>
            </a:ext>
          </a:extLst>
        </xdr:cNvPr>
        <xdr:cNvSpPr/>
      </xdr:nvSpPr>
      <xdr:spPr>
        <a:xfrm>
          <a:off x="6921500" y="13027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115758</xdr:rowOff>
    </xdr:from>
    <xdr:ext cx="534377" cy="259045"/>
    <xdr:sp macro="" textlink="">
      <xdr:nvSpPr>
        <xdr:cNvPr id="437" name="テキスト ボックス 436">
          <a:extLst>
            <a:ext uri="{FF2B5EF4-FFF2-40B4-BE49-F238E27FC236}">
              <a16:creationId xmlns:a16="http://schemas.microsoft.com/office/drawing/2014/main" id="{00000000-0008-0000-0700-0000B5010000}"/>
            </a:ext>
          </a:extLst>
        </xdr:cNvPr>
        <xdr:cNvSpPr txBox="1"/>
      </xdr:nvSpPr>
      <xdr:spPr>
        <a:xfrm>
          <a:off x="6705111" y="128030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5" name="正方形/長方形 444">
          <a:extLst>
            <a:ext uri="{FF2B5EF4-FFF2-40B4-BE49-F238E27FC236}">
              <a16:creationId xmlns:a16="http://schemas.microsoft.com/office/drawing/2014/main" id="{00000000-0008-0000-0700-0000BD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0" name="テキスト ボックス 459">
          <a:extLst>
            <a:ext uri="{FF2B5EF4-FFF2-40B4-BE49-F238E27FC236}">
              <a16:creationId xmlns:a16="http://schemas.microsoft.com/office/drawing/2014/main" id="{00000000-0008-0000-0700-0000CC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1" name="土木費グラフ枠">
          <a:extLst>
            <a:ext uri="{FF2B5EF4-FFF2-40B4-BE49-F238E27FC236}">
              <a16:creationId xmlns:a16="http://schemas.microsoft.com/office/drawing/2014/main" id="{00000000-0008-0000-0700-0000CD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89</xdr:row>
      <xdr:rowOff>153060</xdr:rowOff>
    </xdr:from>
    <xdr:to>
      <xdr:col>54</xdr:col>
      <xdr:colOff>189865</xdr:colOff>
      <xdr:row>99</xdr:row>
      <xdr:rowOff>116091</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flipV="1">
          <a:off x="10475595" y="15412110"/>
          <a:ext cx="1270" cy="16775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119918</xdr:rowOff>
    </xdr:from>
    <xdr:ext cx="534377" cy="259045"/>
    <xdr:sp macro="" textlink="">
      <xdr:nvSpPr>
        <xdr:cNvPr id="463" name="土木費最小値テキスト">
          <a:extLst>
            <a:ext uri="{FF2B5EF4-FFF2-40B4-BE49-F238E27FC236}">
              <a16:creationId xmlns:a16="http://schemas.microsoft.com/office/drawing/2014/main" id="{00000000-0008-0000-0700-0000CF010000}"/>
            </a:ext>
          </a:extLst>
        </xdr:cNvPr>
        <xdr:cNvSpPr txBox="1"/>
      </xdr:nvSpPr>
      <xdr:spPr>
        <a:xfrm>
          <a:off x="10528300" y="17093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116091</xdr:rowOff>
    </xdr:from>
    <xdr:to>
      <xdr:col>55</xdr:col>
      <xdr:colOff>88900</xdr:colOff>
      <xdr:row>99</xdr:row>
      <xdr:rowOff>116091</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10388600" y="170896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99737</xdr:rowOff>
    </xdr:from>
    <xdr:ext cx="599010" cy="259045"/>
    <xdr:sp macro="" textlink="">
      <xdr:nvSpPr>
        <xdr:cNvPr id="465" name="土木費最大値テキスト">
          <a:extLst>
            <a:ext uri="{FF2B5EF4-FFF2-40B4-BE49-F238E27FC236}">
              <a16:creationId xmlns:a16="http://schemas.microsoft.com/office/drawing/2014/main" id="{00000000-0008-0000-0700-0000D1010000}"/>
            </a:ext>
          </a:extLst>
        </xdr:cNvPr>
        <xdr:cNvSpPr txBox="1"/>
      </xdr:nvSpPr>
      <xdr:spPr>
        <a:xfrm>
          <a:off x="10528300" y="151873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156,448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89</xdr:row>
      <xdr:rowOff>153060</xdr:rowOff>
    </xdr:from>
    <xdr:to>
      <xdr:col>55</xdr:col>
      <xdr:colOff>88900</xdr:colOff>
      <xdr:row>89</xdr:row>
      <xdr:rowOff>153060</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10388600" y="154121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157747</xdr:rowOff>
    </xdr:from>
    <xdr:to>
      <xdr:col>55</xdr:col>
      <xdr:colOff>0</xdr:colOff>
      <xdr:row>97</xdr:row>
      <xdr:rowOff>75794</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a:off x="9639300" y="16616947"/>
          <a:ext cx="838200" cy="894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129545</xdr:rowOff>
    </xdr:from>
    <xdr:ext cx="534377" cy="259045"/>
    <xdr:sp macro="" textlink="">
      <xdr:nvSpPr>
        <xdr:cNvPr id="468" name="土木費平均値テキスト">
          <a:extLst>
            <a:ext uri="{FF2B5EF4-FFF2-40B4-BE49-F238E27FC236}">
              <a16:creationId xmlns:a16="http://schemas.microsoft.com/office/drawing/2014/main" id="{00000000-0008-0000-0700-0000D4010000}"/>
            </a:ext>
          </a:extLst>
        </xdr:cNvPr>
        <xdr:cNvSpPr txBox="1"/>
      </xdr:nvSpPr>
      <xdr:spPr>
        <a:xfrm>
          <a:off x="10528300" y="1641729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106668</xdr:rowOff>
    </xdr:from>
    <xdr:to>
      <xdr:col>55</xdr:col>
      <xdr:colOff>50800</xdr:colOff>
      <xdr:row>97</xdr:row>
      <xdr:rowOff>36818</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10426700" y="16565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157747</xdr:rowOff>
    </xdr:from>
    <xdr:to>
      <xdr:col>50</xdr:col>
      <xdr:colOff>114300</xdr:colOff>
      <xdr:row>97</xdr:row>
      <xdr:rowOff>73025</xdr:rowOff>
    </xdr:to>
    <xdr:cxnSp macro="">
      <xdr:nvCxnSpPr>
        <xdr:cNvPr id="470" name="直線コネクタ 469">
          <a:extLst>
            <a:ext uri="{FF2B5EF4-FFF2-40B4-BE49-F238E27FC236}">
              <a16:creationId xmlns:a16="http://schemas.microsoft.com/office/drawing/2014/main" id="{00000000-0008-0000-0700-0000D6010000}"/>
            </a:ext>
          </a:extLst>
        </xdr:cNvPr>
        <xdr:cNvCxnSpPr/>
      </xdr:nvCxnSpPr>
      <xdr:spPr>
        <a:xfrm flipV="1">
          <a:off x="8750300" y="16616947"/>
          <a:ext cx="889000" cy="86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146659</xdr:rowOff>
    </xdr:from>
    <xdr:to>
      <xdr:col>50</xdr:col>
      <xdr:colOff>165100</xdr:colOff>
      <xdr:row>97</xdr:row>
      <xdr:rowOff>76809</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9588500" y="16605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67936</xdr:rowOff>
    </xdr:from>
    <xdr:ext cx="534377"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9372111" y="166985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29260</xdr:rowOff>
    </xdr:from>
    <xdr:to>
      <xdr:col>45</xdr:col>
      <xdr:colOff>177800</xdr:colOff>
      <xdr:row>97</xdr:row>
      <xdr:rowOff>73025</xdr:rowOff>
    </xdr:to>
    <xdr:cxnSp macro="">
      <xdr:nvCxnSpPr>
        <xdr:cNvPr id="473" name="直線コネクタ 472">
          <a:extLst>
            <a:ext uri="{FF2B5EF4-FFF2-40B4-BE49-F238E27FC236}">
              <a16:creationId xmlns:a16="http://schemas.microsoft.com/office/drawing/2014/main" id="{00000000-0008-0000-0700-0000D9010000}"/>
            </a:ext>
          </a:extLst>
        </xdr:cNvPr>
        <xdr:cNvCxnSpPr/>
      </xdr:nvCxnSpPr>
      <xdr:spPr>
        <a:xfrm>
          <a:off x="7861300" y="16659910"/>
          <a:ext cx="889000" cy="43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127851</xdr:rowOff>
    </xdr:from>
    <xdr:to>
      <xdr:col>46</xdr:col>
      <xdr:colOff>38100</xdr:colOff>
      <xdr:row>97</xdr:row>
      <xdr:rowOff>58001</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8699500" y="16587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74528</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8483111" y="16362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10033</xdr:rowOff>
    </xdr:from>
    <xdr:to>
      <xdr:col>41</xdr:col>
      <xdr:colOff>50800</xdr:colOff>
      <xdr:row>97</xdr:row>
      <xdr:rowOff>29260</xdr:rowOff>
    </xdr:to>
    <xdr:cxnSp macro="">
      <xdr:nvCxnSpPr>
        <xdr:cNvPr id="476" name="直線コネクタ 475">
          <a:extLst>
            <a:ext uri="{FF2B5EF4-FFF2-40B4-BE49-F238E27FC236}">
              <a16:creationId xmlns:a16="http://schemas.microsoft.com/office/drawing/2014/main" id="{00000000-0008-0000-0700-0000DC010000}"/>
            </a:ext>
          </a:extLst>
        </xdr:cNvPr>
        <xdr:cNvCxnSpPr/>
      </xdr:nvCxnSpPr>
      <xdr:spPr>
        <a:xfrm>
          <a:off x="6972300" y="16640683"/>
          <a:ext cx="889000" cy="19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129984</xdr:rowOff>
    </xdr:from>
    <xdr:to>
      <xdr:col>41</xdr:col>
      <xdr:colOff>101600</xdr:colOff>
      <xdr:row>97</xdr:row>
      <xdr:rowOff>60134</xdr:rowOff>
    </xdr:to>
    <xdr:sp macro="" textlink="">
      <xdr:nvSpPr>
        <xdr:cNvPr id="477" name="フローチャート: 判断 476">
          <a:extLst>
            <a:ext uri="{FF2B5EF4-FFF2-40B4-BE49-F238E27FC236}">
              <a16:creationId xmlns:a16="http://schemas.microsoft.com/office/drawing/2014/main" id="{00000000-0008-0000-0700-0000DD010000}"/>
            </a:ext>
          </a:extLst>
        </xdr:cNvPr>
        <xdr:cNvSpPr/>
      </xdr:nvSpPr>
      <xdr:spPr>
        <a:xfrm>
          <a:off x="7810500" y="16589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76661</xdr:rowOff>
    </xdr:from>
    <xdr:ext cx="534377"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7594111" y="16364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117602</xdr:rowOff>
    </xdr:from>
    <xdr:to>
      <xdr:col>36</xdr:col>
      <xdr:colOff>165100</xdr:colOff>
      <xdr:row>97</xdr:row>
      <xdr:rowOff>47752</xdr:rowOff>
    </xdr:to>
    <xdr:sp macro="" textlink="">
      <xdr:nvSpPr>
        <xdr:cNvPr id="479" name="フローチャート: 判断 478">
          <a:extLst>
            <a:ext uri="{FF2B5EF4-FFF2-40B4-BE49-F238E27FC236}">
              <a16:creationId xmlns:a16="http://schemas.microsoft.com/office/drawing/2014/main" id="{00000000-0008-0000-0700-0000DF010000}"/>
            </a:ext>
          </a:extLst>
        </xdr:cNvPr>
        <xdr:cNvSpPr/>
      </xdr:nvSpPr>
      <xdr:spPr>
        <a:xfrm>
          <a:off x="6921500" y="16576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64279</xdr:rowOff>
    </xdr:from>
    <xdr:ext cx="534377"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05111" y="16352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24994</xdr:rowOff>
    </xdr:from>
    <xdr:to>
      <xdr:col>55</xdr:col>
      <xdr:colOff>50800</xdr:colOff>
      <xdr:row>97</xdr:row>
      <xdr:rowOff>126594</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10426700" y="16655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3421</xdr:rowOff>
    </xdr:from>
    <xdr:ext cx="534377" cy="259045"/>
    <xdr:sp macro="" textlink="">
      <xdr:nvSpPr>
        <xdr:cNvPr id="487" name="土木費該当値テキスト">
          <a:extLst>
            <a:ext uri="{FF2B5EF4-FFF2-40B4-BE49-F238E27FC236}">
              <a16:creationId xmlns:a16="http://schemas.microsoft.com/office/drawing/2014/main" id="{00000000-0008-0000-0700-0000E7010000}"/>
            </a:ext>
          </a:extLst>
        </xdr:cNvPr>
        <xdr:cNvSpPr txBox="1"/>
      </xdr:nvSpPr>
      <xdr:spPr>
        <a:xfrm>
          <a:off x="10528300" y="16634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106947</xdr:rowOff>
    </xdr:from>
    <xdr:to>
      <xdr:col>50</xdr:col>
      <xdr:colOff>165100</xdr:colOff>
      <xdr:row>97</xdr:row>
      <xdr:rowOff>37097</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9588500" y="16566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53624</xdr:rowOff>
    </xdr:from>
    <xdr:ext cx="534377"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9372111" y="16341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22225</xdr:rowOff>
    </xdr:from>
    <xdr:to>
      <xdr:col>46</xdr:col>
      <xdr:colOff>38100</xdr:colOff>
      <xdr:row>97</xdr:row>
      <xdr:rowOff>123825</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8699500" y="16652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114952</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8483111" y="16745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149910</xdr:rowOff>
    </xdr:from>
    <xdr:to>
      <xdr:col>41</xdr:col>
      <xdr:colOff>101600</xdr:colOff>
      <xdr:row>97</xdr:row>
      <xdr:rowOff>80060</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7810500" y="16609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71187</xdr:rowOff>
    </xdr:from>
    <xdr:ext cx="534377" cy="259045"/>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7594111" y="167018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130683</xdr:rowOff>
    </xdr:from>
    <xdr:to>
      <xdr:col>36</xdr:col>
      <xdr:colOff>165100</xdr:colOff>
      <xdr:row>97</xdr:row>
      <xdr:rowOff>60833</xdr:rowOff>
    </xdr:to>
    <xdr:sp macro="" textlink="">
      <xdr:nvSpPr>
        <xdr:cNvPr id="494" name="楕円 493">
          <a:extLst>
            <a:ext uri="{FF2B5EF4-FFF2-40B4-BE49-F238E27FC236}">
              <a16:creationId xmlns:a16="http://schemas.microsoft.com/office/drawing/2014/main" id="{00000000-0008-0000-0700-0000EE010000}"/>
            </a:ext>
          </a:extLst>
        </xdr:cNvPr>
        <xdr:cNvSpPr/>
      </xdr:nvSpPr>
      <xdr:spPr>
        <a:xfrm>
          <a:off x="6921500" y="16589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51960</xdr:rowOff>
    </xdr:from>
    <xdr:ext cx="534377" cy="259045"/>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6705111" y="166826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700-0000F6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3" name="正方形/長方形 502">
          <a:extLst>
            <a:ext uri="{FF2B5EF4-FFF2-40B4-BE49-F238E27FC236}">
              <a16:creationId xmlns:a16="http://schemas.microsoft.com/office/drawing/2014/main" id="{00000000-0008-0000-0700-0000F7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4" name="テキスト ボックス 513">
          <a:extLst>
            <a:ext uri="{FF2B5EF4-FFF2-40B4-BE49-F238E27FC236}">
              <a16:creationId xmlns:a16="http://schemas.microsoft.com/office/drawing/2014/main" id="{00000000-0008-0000-0700-00000202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6" name="テキスト ボックス 515">
          <a:extLst>
            <a:ext uri="{FF2B5EF4-FFF2-40B4-BE49-F238E27FC236}">
              <a16:creationId xmlns:a16="http://schemas.microsoft.com/office/drawing/2014/main" id="{00000000-0008-0000-0700-000004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8" name="テキスト ボックス 517">
          <a:extLst>
            <a:ext uri="{FF2B5EF4-FFF2-40B4-BE49-F238E27FC236}">
              <a16:creationId xmlns:a16="http://schemas.microsoft.com/office/drawing/2014/main" id="{00000000-0008-0000-0700-000006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9" name="消防費グラフ枠">
          <a:extLst>
            <a:ext uri="{FF2B5EF4-FFF2-40B4-BE49-F238E27FC236}">
              <a16:creationId xmlns:a16="http://schemas.microsoft.com/office/drawing/2014/main" id="{00000000-0008-0000-0700-000007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45022</xdr:rowOff>
    </xdr:from>
    <xdr:to>
      <xdr:col>85</xdr:col>
      <xdr:colOff>126364</xdr:colOff>
      <xdr:row>38</xdr:row>
      <xdr:rowOff>162217</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6317595" y="5359972"/>
          <a:ext cx="1269" cy="13173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166044</xdr:rowOff>
    </xdr:from>
    <xdr:ext cx="534377" cy="259045"/>
    <xdr:sp macro="" textlink="">
      <xdr:nvSpPr>
        <xdr:cNvPr id="521" name="消防費最小値テキスト">
          <a:extLst>
            <a:ext uri="{FF2B5EF4-FFF2-40B4-BE49-F238E27FC236}">
              <a16:creationId xmlns:a16="http://schemas.microsoft.com/office/drawing/2014/main" id="{00000000-0008-0000-0700-000009020000}"/>
            </a:ext>
          </a:extLst>
        </xdr:cNvPr>
        <xdr:cNvSpPr txBox="1"/>
      </xdr:nvSpPr>
      <xdr:spPr>
        <a:xfrm>
          <a:off x="16370300" y="6681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162217</xdr:rowOff>
    </xdr:from>
    <xdr:to>
      <xdr:col>86</xdr:col>
      <xdr:colOff>25400</xdr:colOff>
      <xdr:row>38</xdr:row>
      <xdr:rowOff>162217</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a:off x="16230600" y="6677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163149</xdr:rowOff>
    </xdr:from>
    <xdr:ext cx="534377" cy="259045"/>
    <xdr:sp macro="" textlink="">
      <xdr:nvSpPr>
        <xdr:cNvPr id="523" name="消防費最大値テキスト">
          <a:extLst>
            <a:ext uri="{FF2B5EF4-FFF2-40B4-BE49-F238E27FC236}">
              <a16:creationId xmlns:a16="http://schemas.microsoft.com/office/drawing/2014/main" id="{00000000-0008-0000-0700-00000B020000}"/>
            </a:ext>
          </a:extLst>
        </xdr:cNvPr>
        <xdr:cNvSpPr txBox="1"/>
      </xdr:nvSpPr>
      <xdr:spPr>
        <a:xfrm>
          <a:off x="16370300" y="5135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45,985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45022</xdr:rowOff>
    </xdr:from>
    <xdr:to>
      <xdr:col>86</xdr:col>
      <xdr:colOff>25400</xdr:colOff>
      <xdr:row>31</xdr:row>
      <xdr:rowOff>45022</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a:off x="16230600" y="53599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145491</xdr:rowOff>
    </xdr:from>
    <xdr:to>
      <xdr:col>85</xdr:col>
      <xdr:colOff>127000</xdr:colOff>
      <xdr:row>38</xdr:row>
      <xdr:rowOff>4673</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5481300" y="6489141"/>
          <a:ext cx="838200" cy="30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34</xdr:row>
      <xdr:rowOff>165269</xdr:rowOff>
    </xdr:from>
    <xdr:ext cx="534377" cy="259045"/>
    <xdr:sp macro="" textlink="">
      <xdr:nvSpPr>
        <xdr:cNvPr id="526" name="消防費平均値テキスト">
          <a:extLst>
            <a:ext uri="{FF2B5EF4-FFF2-40B4-BE49-F238E27FC236}">
              <a16:creationId xmlns:a16="http://schemas.microsoft.com/office/drawing/2014/main" id="{00000000-0008-0000-0700-00000E020000}"/>
            </a:ext>
          </a:extLst>
        </xdr:cNvPr>
        <xdr:cNvSpPr txBox="1"/>
      </xdr:nvSpPr>
      <xdr:spPr>
        <a:xfrm>
          <a:off x="16370300" y="599456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142392</xdr:rowOff>
    </xdr:from>
    <xdr:to>
      <xdr:col>85</xdr:col>
      <xdr:colOff>177800</xdr:colOff>
      <xdr:row>36</xdr:row>
      <xdr:rowOff>72542</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6268700" y="6143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145491</xdr:rowOff>
    </xdr:from>
    <xdr:to>
      <xdr:col>81</xdr:col>
      <xdr:colOff>50800</xdr:colOff>
      <xdr:row>37</xdr:row>
      <xdr:rowOff>153911</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flipV="1">
          <a:off x="14592300" y="6489141"/>
          <a:ext cx="889000" cy="8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20549</xdr:rowOff>
    </xdr:from>
    <xdr:to>
      <xdr:col>81</xdr:col>
      <xdr:colOff>101600</xdr:colOff>
      <xdr:row>36</xdr:row>
      <xdr:rowOff>122149</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5430500" y="61927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138676</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5214111" y="5967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153911</xdr:rowOff>
    </xdr:from>
    <xdr:to>
      <xdr:col>76</xdr:col>
      <xdr:colOff>114300</xdr:colOff>
      <xdr:row>38</xdr:row>
      <xdr:rowOff>33020</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flipV="1">
          <a:off x="13703300" y="6497561"/>
          <a:ext cx="889000" cy="505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69812</xdr:rowOff>
    </xdr:from>
    <xdr:to>
      <xdr:col>76</xdr:col>
      <xdr:colOff>165100</xdr:colOff>
      <xdr:row>36</xdr:row>
      <xdr:rowOff>171412</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4541500" y="6242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16489</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4325111" y="60172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156731</xdr:rowOff>
    </xdr:from>
    <xdr:to>
      <xdr:col>71</xdr:col>
      <xdr:colOff>177800</xdr:colOff>
      <xdr:row>38</xdr:row>
      <xdr:rowOff>33020</xdr:rowOff>
    </xdr:to>
    <xdr:cxnSp macro="">
      <xdr:nvCxnSpPr>
        <xdr:cNvPr id="534" name="直線コネクタ 533">
          <a:extLst>
            <a:ext uri="{FF2B5EF4-FFF2-40B4-BE49-F238E27FC236}">
              <a16:creationId xmlns:a16="http://schemas.microsoft.com/office/drawing/2014/main" id="{00000000-0008-0000-0700-000016020000}"/>
            </a:ext>
          </a:extLst>
        </xdr:cNvPr>
        <xdr:cNvCxnSpPr/>
      </xdr:nvCxnSpPr>
      <xdr:spPr>
        <a:xfrm>
          <a:off x="12814300" y="6500381"/>
          <a:ext cx="889000" cy="477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70764</xdr:rowOff>
    </xdr:from>
    <xdr:to>
      <xdr:col>72</xdr:col>
      <xdr:colOff>38100</xdr:colOff>
      <xdr:row>37</xdr:row>
      <xdr:rowOff>914</xdr:rowOff>
    </xdr:to>
    <xdr:sp macro="" textlink="">
      <xdr:nvSpPr>
        <xdr:cNvPr id="535" name="フローチャート: 判断 534">
          <a:extLst>
            <a:ext uri="{FF2B5EF4-FFF2-40B4-BE49-F238E27FC236}">
              <a16:creationId xmlns:a16="http://schemas.microsoft.com/office/drawing/2014/main" id="{00000000-0008-0000-0700-000017020000}"/>
            </a:ext>
          </a:extLst>
        </xdr:cNvPr>
        <xdr:cNvSpPr/>
      </xdr:nvSpPr>
      <xdr:spPr>
        <a:xfrm>
          <a:off x="13652500" y="6242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17441</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3436111" y="6018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38341</xdr:rowOff>
    </xdr:from>
    <xdr:to>
      <xdr:col>67</xdr:col>
      <xdr:colOff>101600</xdr:colOff>
      <xdr:row>36</xdr:row>
      <xdr:rowOff>139941</xdr:rowOff>
    </xdr:to>
    <xdr:sp macro="" textlink="">
      <xdr:nvSpPr>
        <xdr:cNvPr id="537" name="フローチャート: 判断 536">
          <a:extLst>
            <a:ext uri="{FF2B5EF4-FFF2-40B4-BE49-F238E27FC236}">
              <a16:creationId xmlns:a16="http://schemas.microsoft.com/office/drawing/2014/main" id="{00000000-0008-0000-0700-000019020000}"/>
            </a:ext>
          </a:extLst>
        </xdr:cNvPr>
        <xdr:cNvSpPr/>
      </xdr:nvSpPr>
      <xdr:spPr>
        <a:xfrm>
          <a:off x="12763500" y="6210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156468</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2547111" y="5985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125324</xdr:rowOff>
    </xdr:from>
    <xdr:to>
      <xdr:col>85</xdr:col>
      <xdr:colOff>177800</xdr:colOff>
      <xdr:row>38</xdr:row>
      <xdr:rowOff>55474</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6268700" y="6468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103751</xdr:rowOff>
    </xdr:from>
    <xdr:ext cx="534377" cy="259045"/>
    <xdr:sp macro="" textlink="">
      <xdr:nvSpPr>
        <xdr:cNvPr id="545" name="消防費該当値テキスト">
          <a:extLst>
            <a:ext uri="{FF2B5EF4-FFF2-40B4-BE49-F238E27FC236}">
              <a16:creationId xmlns:a16="http://schemas.microsoft.com/office/drawing/2014/main" id="{00000000-0008-0000-0700-000021020000}"/>
            </a:ext>
          </a:extLst>
        </xdr:cNvPr>
        <xdr:cNvSpPr txBox="1"/>
      </xdr:nvSpPr>
      <xdr:spPr>
        <a:xfrm>
          <a:off x="16370300" y="6447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94691</xdr:rowOff>
    </xdr:from>
    <xdr:to>
      <xdr:col>81</xdr:col>
      <xdr:colOff>101600</xdr:colOff>
      <xdr:row>38</xdr:row>
      <xdr:rowOff>24841</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5430500" y="6438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15968</xdr:rowOff>
    </xdr:from>
    <xdr:ext cx="534377" cy="259045"/>
    <xdr:sp macro="" textlink="">
      <xdr:nvSpPr>
        <xdr:cNvPr id="547" name="テキスト ボックス 546">
          <a:extLst>
            <a:ext uri="{FF2B5EF4-FFF2-40B4-BE49-F238E27FC236}">
              <a16:creationId xmlns:a16="http://schemas.microsoft.com/office/drawing/2014/main" id="{00000000-0008-0000-0700-000023020000}"/>
            </a:ext>
          </a:extLst>
        </xdr:cNvPr>
        <xdr:cNvSpPr txBox="1"/>
      </xdr:nvSpPr>
      <xdr:spPr>
        <a:xfrm>
          <a:off x="15214111" y="65310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103111</xdr:rowOff>
    </xdr:from>
    <xdr:to>
      <xdr:col>76</xdr:col>
      <xdr:colOff>165100</xdr:colOff>
      <xdr:row>38</xdr:row>
      <xdr:rowOff>33262</xdr:rowOff>
    </xdr:to>
    <xdr:sp macro="" textlink="">
      <xdr:nvSpPr>
        <xdr:cNvPr id="548" name="楕円 547">
          <a:extLst>
            <a:ext uri="{FF2B5EF4-FFF2-40B4-BE49-F238E27FC236}">
              <a16:creationId xmlns:a16="http://schemas.microsoft.com/office/drawing/2014/main" id="{00000000-0008-0000-0700-000024020000}"/>
            </a:ext>
          </a:extLst>
        </xdr:cNvPr>
        <xdr:cNvSpPr/>
      </xdr:nvSpPr>
      <xdr:spPr>
        <a:xfrm>
          <a:off x="14541500" y="6446761"/>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24389</xdr:rowOff>
    </xdr:from>
    <xdr:ext cx="534377" cy="259045"/>
    <xdr:sp macro="" textlink="">
      <xdr:nvSpPr>
        <xdr:cNvPr id="549" name="テキスト ボックス 548">
          <a:extLst>
            <a:ext uri="{FF2B5EF4-FFF2-40B4-BE49-F238E27FC236}">
              <a16:creationId xmlns:a16="http://schemas.microsoft.com/office/drawing/2014/main" id="{00000000-0008-0000-0700-000025020000}"/>
            </a:ext>
          </a:extLst>
        </xdr:cNvPr>
        <xdr:cNvSpPr txBox="1"/>
      </xdr:nvSpPr>
      <xdr:spPr>
        <a:xfrm>
          <a:off x="14325111" y="6539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153670</xdr:rowOff>
    </xdr:from>
    <xdr:to>
      <xdr:col>72</xdr:col>
      <xdr:colOff>38100</xdr:colOff>
      <xdr:row>38</xdr:row>
      <xdr:rowOff>83820</xdr:rowOff>
    </xdr:to>
    <xdr:sp macro="" textlink="">
      <xdr:nvSpPr>
        <xdr:cNvPr id="550" name="楕円 549">
          <a:extLst>
            <a:ext uri="{FF2B5EF4-FFF2-40B4-BE49-F238E27FC236}">
              <a16:creationId xmlns:a16="http://schemas.microsoft.com/office/drawing/2014/main" id="{00000000-0008-0000-0700-000026020000}"/>
            </a:ext>
          </a:extLst>
        </xdr:cNvPr>
        <xdr:cNvSpPr/>
      </xdr:nvSpPr>
      <xdr:spPr>
        <a:xfrm>
          <a:off x="13652500" y="6497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74947</xdr:rowOff>
    </xdr:from>
    <xdr:ext cx="534377" cy="259045"/>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3436111" y="65900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105931</xdr:rowOff>
    </xdr:from>
    <xdr:to>
      <xdr:col>67</xdr:col>
      <xdr:colOff>101600</xdr:colOff>
      <xdr:row>38</xdr:row>
      <xdr:rowOff>36081</xdr:rowOff>
    </xdr:to>
    <xdr:sp macro="" textlink="">
      <xdr:nvSpPr>
        <xdr:cNvPr id="552" name="楕円 551">
          <a:extLst>
            <a:ext uri="{FF2B5EF4-FFF2-40B4-BE49-F238E27FC236}">
              <a16:creationId xmlns:a16="http://schemas.microsoft.com/office/drawing/2014/main" id="{00000000-0008-0000-0700-000028020000}"/>
            </a:ext>
          </a:extLst>
        </xdr:cNvPr>
        <xdr:cNvSpPr/>
      </xdr:nvSpPr>
      <xdr:spPr>
        <a:xfrm>
          <a:off x="12763500" y="6449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27208</xdr:rowOff>
    </xdr:from>
    <xdr:ext cx="534377" cy="259045"/>
    <xdr:sp macro="" textlink="">
      <xdr:nvSpPr>
        <xdr:cNvPr id="553" name="テキスト ボックス 552">
          <a:extLst>
            <a:ext uri="{FF2B5EF4-FFF2-40B4-BE49-F238E27FC236}">
              <a16:creationId xmlns:a16="http://schemas.microsoft.com/office/drawing/2014/main" id="{00000000-0008-0000-0700-000029020000}"/>
            </a:ext>
          </a:extLst>
        </xdr:cNvPr>
        <xdr:cNvSpPr txBox="1"/>
      </xdr:nvSpPr>
      <xdr:spPr>
        <a:xfrm>
          <a:off x="12547111" y="6542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1" name="正方形/長方形 560">
          <a:extLst>
            <a:ext uri="{FF2B5EF4-FFF2-40B4-BE49-F238E27FC236}">
              <a16:creationId xmlns:a16="http://schemas.microsoft.com/office/drawing/2014/main" id="{00000000-0008-0000-0700-000031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8" name="テキスト ボックス 577">
          <a:extLst>
            <a:ext uri="{FF2B5EF4-FFF2-40B4-BE49-F238E27FC236}">
              <a16:creationId xmlns:a16="http://schemas.microsoft.com/office/drawing/2014/main" id="{00000000-0008-0000-0700-000042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9" name="教育費グラフ枠">
          <a:extLst>
            <a:ext uri="{FF2B5EF4-FFF2-40B4-BE49-F238E27FC236}">
              <a16:creationId xmlns:a16="http://schemas.microsoft.com/office/drawing/2014/main" id="{00000000-0008-0000-0700-000043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88102</xdr:rowOff>
    </xdr:from>
    <xdr:to>
      <xdr:col>85</xdr:col>
      <xdr:colOff>126364</xdr:colOff>
      <xdr:row>58</xdr:row>
      <xdr:rowOff>140440</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6317595" y="8660602"/>
          <a:ext cx="1269" cy="14239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144267</xdr:rowOff>
    </xdr:from>
    <xdr:ext cx="534377" cy="259045"/>
    <xdr:sp macro="" textlink="">
      <xdr:nvSpPr>
        <xdr:cNvPr id="581" name="教育費最小値テキスト">
          <a:extLst>
            <a:ext uri="{FF2B5EF4-FFF2-40B4-BE49-F238E27FC236}">
              <a16:creationId xmlns:a16="http://schemas.microsoft.com/office/drawing/2014/main" id="{00000000-0008-0000-0700-000045020000}"/>
            </a:ext>
          </a:extLst>
        </xdr:cNvPr>
        <xdr:cNvSpPr txBox="1"/>
      </xdr:nvSpPr>
      <xdr:spPr>
        <a:xfrm>
          <a:off x="16370300" y="10088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41,932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140440</xdr:rowOff>
    </xdr:from>
    <xdr:to>
      <xdr:col>86</xdr:col>
      <xdr:colOff>25400</xdr:colOff>
      <xdr:row>58</xdr:row>
      <xdr:rowOff>140440</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6230600" y="10084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34779</xdr:rowOff>
    </xdr:from>
    <xdr:ext cx="599010" cy="259045"/>
    <xdr:sp macro="" textlink="">
      <xdr:nvSpPr>
        <xdr:cNvPr id="583" name="教育費最大値テキスト">
          <a:extLst>
            <a:ext uri="{FF2B5EF4-FFF2-40B4-BE49-F238E27FC236}">
              <a16:creationId xmlns:a16="http://schemas.microsoft.com/office/drawing/2014/main" id="{00000000-0008-0000-0700-000047020000}"/>
            </a:ext>
          </a:extLst>
        </xdr:cNvPr>
        <xdr:cNvSpPr txBox="1"/>
      </xdr:nvSpPr>
      <xdr:spPr>
        <a:xfrm>
          <a:off x="16370300" y="84358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172,740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88102</xdr:rowOff>
    </xdr:from>
    <xdr:to>
      <xdr:col>86</xdr:col>
      <xdr:colOff>25400</xdr:colOff>
      <xdr:row>50</xdr:row>
      <xdr:rowOff>88102</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a:off x="16230600" y="86606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126485</xdr:rowOff>
    </xdr:from>
    <xdr:to>
      <xdr:col>85</xdr:col>
      <xdr:colOff>127000</xdr:colOff>
      <xdr:row>58</xdr:row>
      <xdr:rowOff>159937</xdr:rowOff>
    </xdr:to>
    <xdr:cxnSp macro="">
      <xdr:nvCxnSpPr>
        <xdr:cNvPr id="585" name="直線コネクタ 584">
          <a:extLst>
            <a:ext uri="{FF2B5EF4-FFF2-40B4-BE49-F238E27FC236}">
              <a16:creationId xmlns:a16="http://schemas.microsoft.com/office/drawing/2014/main" id="{00000000-0008-0000-0700-000049020000}"/>
            </a:ext>
          </a:extLst>
        </xdr:cNvPr>
        <xdr:cNvCxnSpPr/>
      </xdr:nvCxnSpPr>
      <xdr:spPr>
        <a:xfrm flipV="1">
          <a:off x="15481300" y="9727685"/>
          <a:ext cx="838200" cy="376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89567</xdr:rowOff>
    </xdr:from>
    <xdr:ext cx="534377" cy="259045"/>
    <xdr:sp macro="" textlink="">
      <xdr:nvSpPr>
        <xdr:cNvPr id="586" name="教育費平均値テキスト">
          <a:extLst>
            <a:ext uri="{FF2B5EF4-FFF2-40B4-BE49-F238E27FC236}">
              <a16:creationId xmlns:a16="http://schemas.microsoft.com/office/drawing/2014/main" id="{00000000-0008-0000-0700-00004A020000}"/>
            </a:ext>
          </a:extLst>
        </xdr:cNvPr>
        <xdr:cNvSpPr txBox="1"/>
      </xdr:nvSpPr>
      <xdr:spPr>
        <a:xfrm>
          <a:off x="16370300" y="96907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111140</xdr:rowOff>
    </xdr:from>
    <xdr:to>
      <xdr:col>85</xdr:col>
      <xdr:colOff>177800</xdr:colOff>
      <xdr:row>57</xdr:row>
      <xdr:rowOff>41290</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6268700" y="9712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159937</xdr:rowOff>
    </xdr:from>
    <xdr:to>
      <xdr:col>81</xdr:col>
      <xdr:colOff>50800</xdr:colOff>
      <xdr:row>59</xdr:row>
      <xdr:rowOff>20926</xdr:rowOff>
    </xdr:to>
    <xdr:cxnSp macro="">
      <xdr:nvCxnSpPr>
        <xdr:cNvPr id="588" name="直線コネクタ 587">
          <a:extLst>
            <a:ext uri="{FF2B5EF4-FFF2-40B4-BE49-F238E27FC236}">
              <a16:creationId xmlns:a16="http://schemas.microsoft.com/office/drawing/2014/main" id="{00000000-0008-0000-0700-00004C020000}"/>
            </a:ext>
          </a:extLst>
        </xdr:cNvPr>
        <xdr:cNvCxnSpPr/>
      </xdr:nvCxnSpPr>
      <xdr:spPr>
        <a:xfrm flipV="1">
          <a:off x="14592300" y="10104037"/>
          <a:ext cx="889000" cy="32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24740</xdr:rowOff>
    </xdr:from>
    <xdr:to>
      <xdr:col>81</xdr:col>
      <xdr:colOff>101600</xdr:colOff>
      <xdr:row>57</xdr:row>
      <xdr:rowOff>126340</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5430500" y="9797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142867</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5214111" y="9572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59</xdr:row>
      <xdr:rowOff>20926</xdr:rowOff>
    </xdr:from>
    <xdr:to>
      <xdr:col>76</xdr:col>
      <xdr:colOff>114300</xdr:colOff>
      <xdr:row>59</xdr:row>
      <xdr:rowOff>87525</xdr:rowOff>
    </xdr:to>
    <xdr:cxnSp macro="">
      <xdr:nvCxnSpPr>
        <xdr:cNvPr id="591" name="直線コネクタ 590">
          <a:extLst>
            <a:ext uri="{FF2B5EF4-FFF2-40B4-BE49-F238E27FC236}">
              <a16:creationId xmlns:a16="http://schemas.microsoft.com/office/drawing/2014/main" id="{00000000-0008-0000-0700-00004F020000}"/>
            </a:ext>
          </a:extLst>
        </xdr:cNvPr>
        <xdr:cNvCxnSpPr/>
      </xdr:nvCxnSpPr>
      <xdr:spPr>
        <a:xfrm flipV="1">
          <a:off x="13703300" y="10136476"/>
          <a:ext cx="889000" cy="665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64636</xdr:rowOff>
    </xdr:from>
    <xdr:to>
      <xdr:col>76</xdr:col>
      <xdr:colOff>165100</xdr:colOff>
      <xdr:row>57</xdr:row>
      <xdr:rowOff>166236</xdr:rowOff>
    </xdr:to>
    <xdr:sp macro="" textlink="">
      <xdr:nvSpPr>
        <xdr:cNvPr id="592" name="フローチャート: 判断 591">
          <a:extLst>
            <a:ext uri="{FF2B5EF4-FFF2-40B4-BE49-F238E27FC236}">
              <a16:creationId xmlns:a16="http://schemas.microsoft.com/office/drawing/2014/main" id="{00000000-0008-0000-0700-000050020000}"/>
            </a:ext>
          </a:extLst>
        </xdr:cNvPr>
        <xdr:cNvSpPr/>
      </xdr:nvSpPr>
      <xdr:spPr>
        <a:xfrm>
          <a:off x="14541500" y="9837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11313</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325111" y="9612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59</xdr:row>
      <xdr:rowOff>6426</xdr:rowOff>
    </xdr:from>
    <xdr:to>
      <xdr:col>71</xdr:col>
      <xdr:colOff>177800</xdr:colOff>
      <xdr:row>59</xdr:row>
      <xdr:rowOff>87525</xdr:rowOff>
    </xdr:to>
    <xdr:cxnSp macro="">
      <xdr:nvCxnSpPr>
        <xdr:cNvPr id="594" name="直線コネクタ 593">
          <a:extLst>
            <a:ext uri="{FF2B5EF4-FFF2-40B4-BE49-F238E27FC236}">
              <a16:creationId xmlns:a16="http://schemas.microsoft.com/office/drawing/2014/main" id="{00000000-0008-0000-0700-000052020000}"/>
            </a:ext>
          </a:extLst>
        </xdr:cNvPr>
        <xdr:cNvCxnSpPr/>
      </xdr:nvCxnSpPr>
      <xdr:spPr>
        <a:xfrm>
          <a:off x="12814300" y="10121976"/>
          <a:ext cx="889000" cy="810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60640</xdr:rowOff>
    </xdr:from>
    <xdr:to>
      <xdr:col>72</xdr:col>
      <xdr:colOff>38100</xdr:colOff>
      <xdr:row>57</xdr:row>
      <xdr:rowOff>162240</xdr:rowOff>
    </xdr:to>
    <xdr:sp macro="" textlink="">
      <xdr:nvSpPr>
        <xdr:cNvPr id="595" name="フローチャート: 判断 594">
          <a:extLst>
            <a:ext uri="{FF2B5EF4-FFF2-40B4-BE49-F238E27FC236}">
              <a16:creationId xmlns:a16="http://schemas.microsoft.com/office/drawing/2014/main" id="{00000000-0008-0000-0700-000053020000}"/>
            </a:ext>
          </a:extLst>
        </xdr:cNvPr>
        <xdr:cNvSpPr/>
      </xdr:nvSpPr>
      <xdr:spPr>
        <a:xfrm>
          <a:off x="13652500" y="9833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7317</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3436111" y="9608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44683</xdr:rowOff>
    </xdr:from>
    <xdr:to>
      <xdr:col>67</xdr:col>
      <xdr:colOff>101600</xdr:colOff>
      <xdr:row>57</xdr:row>
      <xdr:rowOff>146283</xdr:rowOff>
    </xdr:to>
    <xdr:sp macro="" textlink="">
      <xdr:nvSpPr>
        <xdr:cNvPr id="597" name="フローチャート: 判断 596">
          <a:extLst>
            <a:ext uri="{FF2B5EF4-FFF2-40B4-BE49-F238E27FC236}">
              <a16:creationId xmlns:a16="http://schemas.microsoft.com/office/drawing/2014/main" id="{00000000-0008-0000-0700-000055020000}"/>
            </a:ext>
          </a:extLst>
        </xdr:cNvPr>
        <xdr:cNvSpPr/>
      </xdr:nvSpPr>
      <xdr:spPr>
        <a:xfrm>
          <a:off x="12763500" y="9817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162810</xdr:rowOff>
    </xdr:from>
    <xdr:ext cx="534377"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2547111" y="95925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75685</xdr:rowOff>
    </xdr:from>
    <xdr:to>
      <xdr:col>85</xdr:col>
      <xdr:colOff>177800</xdr:colOff>
      <xdr:row>57</xdr:row>
      <xdr:rowOff>5835</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6268700" y="9676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98562</xdr:rowOff>
    </xdr:from>
    <xdr:ext cx="534377" cy="259045"/>
    <xdr:sp macro="" textlink="">
      <xdr:nvSpPr>
        <xdr:cNvPr id="605" name="教育費該当値テキスト">
          <a:extLst>
            <a:ext uri="{FF2B5EF4-FFF2-40B4-BE49-F238E27FC236}">
              <a16:creationId xmlns:a16="http://schemas.microsoft.com/office/drawing/2014/main" id="{00000000-0008-0000-0700-00005D020000}"/>
            </a:ext>
          </a:extLst>
        </xdr:cNvPr>
        <xdr:cNvSpPr txBox="1"/>
      </xdr:nvSpPr>
      <xdr:spPr>
        <a:xfrm>
          <a:off x="16370300" y="95283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109137</xdr:rowOff>
    </xdr:from>
    <xdr:to>
      <xdr:col>81</xdr:col>
      <xdr:colOff>101600</xdr:colOff>
      <xdr:row>59</xdr:row>
      <xdr:rowOff>39287</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5430500" y="10053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59</xdr:row>
      <xdr:rowOff>30414</xdr:rowOff>
    </xdr:from>
    <xdr:ext cx="534377"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5214111" y="10145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141576</xdr:rowOff>
    </xdr:from>
    <xdr:to>
      <xdr:col>76</xdr:col>
      <xdr:colOff>165100</xdr:colOff>
      <xdr:row>59</xdr:row>
      <xdr:rowOff>71726</xdr:rowOff>
    </xdr:to>
    <xdr:sp macro="" textlink="">
      <xdr:nvSpPr>
        <xdr:cNvPr id="608" name="楕円 607">
          <a:extLst>
            <a:ext uri="{FF2B5EF4-FFF2-40B4-BE49-F238E27FC236}">
              <a16:creationId xmlns:a16="http://schemas.microsoft.com/office/drawing/2014/main" id="{00000000-0008-0000-0700-000060020000}"/>
            </a:ext>
          </a:extLst>
        </xdr:cNvPr>
        <xdr:cNvSpPr/>
      </xdr:nvSpPr>
      <xdr:spPr>
        <a:xfrm>
          <a:off x="14541500" y="10085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59</xdr:row>
      <xdr:rowOff>62853</xdr:rowOff>
    </xdr:from>
    <xdr:ext cx="534377"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4325111" y="10178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59</xdr:row>
      <xdr:rowOff>36725</xdr:rowOff>
    </xdr:from>
    <xdr:to>
      <xdr:col>72</xdr:col>
      <xdr:colOff>38100</xdr:colOff>
      <xdr:row>59</xdr:row>
      <xdr:rowOff>138325</xdr:rowOff>
    </xdr:to>
    <xdr:sp macro="" textlink="">
      <xdr:nvSpPr>
        <xdr:cNvPr id="610" name="楕円 609">
          <a:extLst>
            <a:ext uri="{FF2B5EF4-FFF2-40B4-BE49-F238E27FC236}">
              <a16:creationId xmlns:a16="http://schemas.microsoft.com/office/drawing/2014/main" id="{00000000-0008-0000-0700-000062020000}"/>
            </a:ext>
          </a:extLst>
        </xdr:cNvPr>
        <xdr:cNvSpPr/>
      </xdr:nvSpPr>
      <xdr:spPr>
        <a:xfrm>
          <a:off x="13652500" y="10152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59</xdr:row>
      <xdr:rowOff>129452</xdr:rowOff>
    </xdr:from>
    <xdr:ext cx="534377"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3436111" y="10245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127076</xdr:rowOff>
    </xdr:from>
    <xdr:to>
      <xdr:col>67</xdr:col>
      <xdr:colOff>101600</xdr:colOff>
      <xdr:row>59</xdr:row>
      <xdr:rowOff>57226</xdr:rowOff>
    </xdr:to>
    <xdr:sp macro="" textlink="">
      <xdr:nvSpPr>
        <xdr:cNvPr id="612" name="楕円 611">
          <a:extLst>
            <a:ext uri="{FF2B5EF4-FFF2-40B4-BE49-F238E27FC236}">
              <a16:creationId xmlns:a16="http://schemas.microsoft.com/office/drawing/2014/main" id="{00000000-0008-0000-0700-000064020000}"/>
            </a:ext>
          </a:extLst>
        </xdr:cNvPr>
        <xdr:cNvSpPr/>
      </xdr:nvSpPr>
      <xdr:spPr>
        <a:xfrm>
          <a:off x="12763500" y="10071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59</xdr:row>
      <xdr:rowOff>48353</xdr:rowOff>
    </xdr:from>
    <xdr:ext cx="534377"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2547111" y="10163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20" name="正方形/長方形 619">
          <a:extLst>
            <a:ext uri="{FF2B5EF4-FFF2-40B4-BE49-F238E27FC236}">
              <a16:creationId xmlns:a16="http://schemas.microsoft.com/office/drawing/2014/main" id="{00000000-0008-0000-0700-00006C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21" name="正方形/長方形 620">
          <a:extLst>
            <a:ext uri="{FF2B5EF4-FFF2-40B4-BE49-F238E27FC236}">
              <a16:creationId xmlns:a16="http://schemas.microsoft.com/office/drawing/2014/main" id="{00000000-0008-0000-0700-00006D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6" name="災害復旧費グラフ枠">
          <a:extLst>
            <a:ext uri="{FF2B5EF4-FFF2-40B4-BE49-F238E27FC236}">
              <a16:creationId xmlns:a16="http://schemas.microsoft.com/office/drawing/2014/main" id="{00000000-0008-0000-0700-00007C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52489</xdr:rowOff>
    </xdr:from>
    <xdr:to>
      <xdr:col>85</xdr:col>
      <xdr:colOff>126364</xdr:colOff>
      <xdr:row>79</xdr:row>
      <xdr:rowOff>44450</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6317595" y="12053989"/>
          <a:ext cx="1269" cy="15350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38" name="災害復旧費最小値テキスト">
          <a:extLst>
            <a:ext uri="{FF2B5EF4-FFF2-40B4-BE49-F238E27FC236}">
              <a16:creationId xmlns:a16="http://schemas.microsoft.com/office/drawing/2014/main" id="{00000000-0008-0000-0700-00007E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170616</xdr:rowOff>
    </xdr:from>
    <xdr:ext cx="534377" cy="259045"/>
    <xdr:sp macro="" textlink="">
      <xdr:nvSpPr>
        <xdr:cNvPr id="640" name="災害復旧費最大値テキスト">
          <a:extLst>
            <a:ext uri="{FF2B5EF4-FFF2-40B4-BE49-F238E27FC236}">
              <a16:creationId xmlns:a16="http://schemas.microsoft.com/office/drawing/2014/main" id="{00000000-0008-0000-0700-000080020000}"/>
            </a:ext>
          </a:extLst>
        </xdr:cNvPr>
        <xdr:cNvSpPr txBox="1"/>
      </xdr:nvSpPr>
      <xdr:spPr>
        <a:xfrm>
          <a:off x="16370300" y="11829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40,289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52489</xdr:rowOff>
    </xdr:from>
    <xdr:to>
      <xdr:col>86</xdr:col>
      <xdr:colOff>25400</xdr:colOff>
      <xdr:row>70</xdr:row>
      <xdr:rowOff>52489</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6230600" y="12053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31038</xdr:rowOff>
    </xdr:from>
    <xdr:to>
      <xdr:col>85</xdr:col>
      <xdr:colOff>127000</xdr:colOff>
      <xdr:row>79</xdr:row>
      <xdr:rowOff>31344</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a:off x="15481300" y="13575588"/>
          <a:ext cx="838200" cy="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21556</xdr:rowOff>
    </xdr:from>
    <xdr:ext cx="469744" cy="259045"/>
    <xdr:sp macro="" textlink="">
      <xdr:nvSpPr>
        <xdr:cNvPr id="643" name="災害復旧費平均値テキスト">
          <a:extLst>
            <a:ext uri="{FF2B5EF4-FFF2-40B4-BE49-F238E27FC236}">
              <a16:creationId xmlns:a16="http://schemas.microsoft.com/office/drawing/2014/main" id="{00000000-0008-0000-0700-000083020000}"/>
            </a:ext>
          </a:extLst>
        </xdr:cNvPr>
        <xdr:cNvSpPr txBox="1"/>
      </xdr:nvSpPr>
      <xdr:spPr>
        <a:xfrm>
          <a:off x="16370300" y="1322320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170129</xdr:rowOff>
    </xdr:from>
    <xdr:to>
      <xdr:col>85</xdr:col>
      <xdr:colOff>177800</xdr:colOff>
      <xdr:row>78</xdr:row>
      <xdr:rowOff>100279</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6268700" y="133717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31038</xdr:rowOff>
    </xdr:from>
    <xdr:to>
      <xdr:col>81</xdr:col>
      <xdr:colOff>50800</xdr:colOff>
      <xdr:row>79</xdr:row>
      <xdr:rowOff>44450</xdr:rowOff>
    </xdr:to>
    <xdr:cxnSp macro="">
      <xdr:nvCxnSpPr>
        <xdr:cNvPr id="645" name="直線コネクタ 644">
          <a:extLst>
            <a:ext uri="{FF2B5EF4-FFF2-40B4-BE49-F238E27FC236}">
              <a16:creationId xmlns:a16="http://schemas.microsoft.com/office/drawing/2014/main" id="{00000000-0008-0000-0700-000085020000}"/>
            </a:ext>
          </a:extLst>
        </xdr:cNvPr>
        <xdr:cNvCxnSpPr/>
      </xdr:nvCxnSpPr>
      <xdr:spPr>
        <a:xfrm flipV="1">
          <a:off x="14592300" y="13575588"/>
          <a:ext cx="889000" cy="13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12661</xdr:rowOff>
    </xdr:from>
    <xdr:to>
      <xdr:col>81</xdr:col>
      <xdr:colOff>101600</xdr:colOff>
      <xdr:row>78</xdr:row>
      <xdr:rowOff>114261</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5430500" y="13385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130788</xdr:rowOff>
    </xdr:from>
    <xdr:ext cx="469744"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46428" y="13160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44450</xdr:rowOff>
    </xdr:from>
    <xdr:to>
      <xdr:col>76</xdr:col>
      <xdr:colOff>114300</xdr:colOff>
      <xdr:row>79</xdr:row>
      <xdr:rowOff>44450</xdr:rowOff>
    </xdr:to>
    <xdr:cxnSp macro="">
      <xdr:nvCxnSpPr>
        <xdr:cNvPr id="648" name="直線コネクタ 647">
          <a:extLst>
            <a:ext uri="{FF2B5EF4-FFF2-40B4-BE49-F238E27FC236}">
              <a16:creationId xmlns:a16="http://schemas.microsoft.com/office/drawing/2014/main" id="{00000000-0008-0000-0700-000088020000}"/>
            </a:ext>
          </a:extLst>
        </xdr:cNvPr>
        <xdr:cNvCxnSpPr/>
      </xdr:nvCxnSpPr>
      <xdr:spPr>
        <a:xfrm>
          <a:off x="13703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32513</xdr:rowOff>
    </xdr:from>
    <xdr:to>
      <xdr:col>76</xdr:col>
      <xdr:colOff>165100</xdr:colOff>
      <xdr:row>78</xdr:row>
      <xdr:rowOff>134113</xdr:rowOff>
    </xdr:to>
    <xdr:sp macro="" textlink="">
      <xdr:nvSpPr>
        <xdr:cNvPr id="649" name="フローチャート: 判断 648">
          <a:extLst>
            <a:ext uri="{FF2B5EF4-FFF2-40B4-BE49-F238E27FC236}">
              <a16:creationId xmlns:a16="http://schemas.microsoft.com/office/drawing/2014/main" id="{00000000-0008-0000-0700-000089020000}"/>
            </a:ext>
          </a:extLst>
        </xdr:cNvPr>
        <xdr:cNvSpPr/>
      </xdr:nvSpPr>
      <xdr:spPr>
        <a:xfrm>
          <a:off x="14541500" y="13405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150640</xdr:rowOff>
    </xdr:from>
    <xdr:ext cx="469744"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357428" y="13180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44450</xdr:rowOff>
    </xdr:from>
    <xdr:to>
      <xdr:col>71</xdr:col>
      <xdr:colOff>177800</xdr:colOff>
      <xdr:row>79</xdr:row>
      <xdr:rowOff>44450</xdr:rowOff>
    </xdr:to>
    <xdr:cxnSp macro="">
      <xdr:nvCxnSpPr>
        <xdr:cNvPr id="651" name="直線コネクタ 650">
          <a:extLst>
            <a:ext uri="{FF2B5EF4-FFF2-40B4-BE49-F238E27FC236}">
              <a16:creationId xmlns:a16="http://schemas.microsoft.com/office/drawing/2014/main" id="{00000000-0008-0000-0700-00008B020000}"/>
            </a:ext>
          </a:extLst>
        </xdr:cNvPr>
        <xdr:cNvCxnSpPr/>
      </xdr:nvCxnSpPr>
      <xdr:spPr>
        <a:xfrm>
          <a:off x="12814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9880</xdr:rowOff>
    </xdr:from>
    <xdr:to>
      <xdr:col>72</xdr:col>
      <xdr:colOff>38100</xdr:colOff>
      <xdr:row>78</xdr:row>
      <xdr:rowOff>111480</xdr:rowOff>
    </xdr:to>
    <xdr:sp macro="" textlink="">
      <xdr:nvSpPr>
        <xdr:cNvPr id="652" name="フローチャート: 判断 651">
          <a:extLst>
            <a:ext uri="{FF2B5EF4-FFF2-40B4-BE49-F238E27FC236}">
              <a16:creationId xmlns:a16="http://schemas.microsoft.com/office/drawing/2014/main" id="{00000000-0008-0000-0700-00008C020000}"/>
            </a:ext>
          </a:extLst>
        </xdr:cNvPr>
        <xdr:cNvSpPr/>
      </xdr:nvSpPr>
      <xdr:spPr>
        <a:xfrm>
          <a:off x="13652500" y="13382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128007</xdr:rowOff>
    </xdr:from>
    <xdr:ext cx="469744"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3468428" y="13158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90767</xdr:rowOff>
    </xdr:from>
    <xdr:to>
      <xdr:col>67</xdr:col>
      <xdr:colOff>101600</xdr:colOff>
      <xdr:row>78</xdr:row>
      <xdr:rowOff>20917</xdr:rowOff>
    </xdr:to>
    <xdr:sp macro="" textlink="">
      <xdr:nvSpPr>
        <xdr:cNvPr id="654" name="フローチャート: 判断 653">
          <a:extLst>
            <a:ext uri="{FF2B5EF4-FFF2-40B4-BE49-F238E27FC236}">
              <a16:creationId xmlns:a16="http://schemas.microsoft.com/office/drawing/2014/main" id="{00000000-0008-0000-0700-00008E020000}"/>
            </a:ext>
          </a:extLst>
        </xdr:cNvPr>
        <xdr:cNvSpPr/>
      </xdr:nvSpPr>
      <xdr:spPr>
        <a:xfrm>
          <a:off x="12763500" y="13292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37444</xdr:rowOff>
    </xdr:from>
    <xdr:ext cx="469744"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2579428" y="130676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151994</xdr:rowOff>
    </xdr:from>
    <xdr:to>
      <xdr:col>85</xdr:col>
      <xdr:colOff>177800</xdr:colOff>
      <xdr:row>79</xdr:row>
      <xdr:rowOff>82144</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6268700" y="13525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66921</xdr:rowOff>
    </xdr:from>
    <xdr:ext cx="378565" cy="259045"/>
    <xdr:sp macro="" textlink="">
      <xdr:nvSpPr>
        <xdr:cNvPr id="662" name="災害復旧費該当値テキスト">
          <a:extLst>
            <a:ext uri="{FF2B5EF4-FFF2-40B4-BE49-F238E27FC236}">
              <a16:creationId xmlns:a16="http://schemas.microsoft.com/office/drawing/2014/main" id="{00000000-0008-0000-0700-000096020000}"/>
            </a:ext>
          </a:extLst>
        </xdr:cNvPr>
        <xdr:cNvSpPr txBox="1"/>
      </xdr:nvSpPr>
      <xdr:spPr>
        <a:xfrm>
          <a:off x="16370300" y="134400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151688</xdr:rowOff>
    </xdr:from>
    <xdr:to>
      <xdr:col>81</xdr:col>
      <xdr:colOff>101600</xdr:colOff>
      <xdr:row>79</xdr:row>
      <xdr:rowOff>81838</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5430500" y="13524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79</xdr:row>
      <xdr:rowOff>72965</xdr:rowOff>
    </xdr:from>
    <xdr:ext cx="378565"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5292017" y="1361751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165100</xdr:rowOff>
    </xdr:from>
    <xdr:to>
      <xdr:col>76</xdr:col>
      <xdr:colOff>165100</xdr:colOff>
      <xdr:row>79</xdr:row>
      <xdr:rowOff>95250</xdr:rowOff>
    </xdr:to>
    <xdr:sp macro="" textlink="">
      <xdr:nvSpPr>
        <xdr:cNvPr id="665" name="楕円 664">
          <a:extLst>
            <a:ext uri="{FF2B5EF4-FFF2-40B4-BE49-F238E27FC236}">
              <a16:creationId xmlns:a16="http://schemas.microsoft.com/office/drawing/2014/main" id="{00000000-0008-0000-0700-000099020000}"/>
            </a:ext>
          </a:extLst>
        </xdr:cNvPr>
        <xdr:cNvSpPr/>
      </xdr:nvSpPr>
      <xdr:spPr>
        <a:xfrm>
          <a:off x="14541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86377</xdr:rowOff>
    </xdr:from>
    <xdr:ext cx="249299"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4467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165100</xdr:rowOff>
    </xdr:from>
    <xdr:to>
      <xdr:col>72</xdr:col>
      <xdr:colOff>38100</xdr:colOff>
      <xdr:row>79</xdr:row>
      <xdr:rowOff>95250</xdr:rowOff>
    </xdr:to>
    <xdr:sp macro="" textlink="">
      <xdr:nvSpPr>
        <xdr:cNvPr id="667" name="楕円 666">
          <a:extLst>
            <a:ext uri="{FF2B5EF4-FFF2-40B4-BE49-F238E27FC236}">
              <a16:creationId xmlns:a16="http://schemas.microsoft.com/office/drawing/2014/main" id="{00000000-0008-0000-0700-00009B020000}"/>
            </a:ext>
          </a:extLst>
        </xdr:cNvPr>
        <xdr:cNvSpPr/>
      </xdr:nvSpPr>
      <xdr:spPr>
        <a:xfrm>
          <a:off x="13652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86377</xdr:rowOff>
    </xdr:from>
    <xdr:ext cx="249299"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3578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165100</xdr:rowOff>
    </xdr:from>
    <xdr:to>
      <xdr:col>67</xdr:col>
      <xdr:colOff>101600</xdr:colOff>
      <xdr:row>79</xdr:row>
      <xdr:rowOff>95250</xdr:rowOff>
    </xdr:to>
    <xdr:sp macro="" textlink="">
      <xdr:nvSpPr>
        <xdr:cNvPr id="669" name="楕円 668">
          <a:extLst>
            <a:ext uri="{FF2B5EF4-FFF2-40B4-BE49-F238E27FC236}">
              <a16:creationId xmlns:a16="http://schemas.microsoft.com/office/drawing/2014/main" id="{00000000-0008-0000-0700-00009D020000}"/>
            </a:ext>
          </a:extLst>
        </xdr:cNvPr>
        <xdr:cNvSpPr/>
      </xdr:nvSpPr>
      <xdr:spPr>
        <a:xfrm>
          <a:off x="12763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86377</xdr:rowOff>
    </xdr:from>
    <xdr:ext cx="249299"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2689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98879</xdr:rowOff>
    </xdr:from>
    <xdr:to>
      <xdr:col>89</xdr:col>
      <xdr:colOff>177800</xdr:colOff>
      <xdr:row>99</xdr:row>
      <xdr:rowOff>98879</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128106</xdr:rowOff>
    </xdr:from>
    <xdr:ext cx="531299"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914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89" name="テキスト ボックス 688">
          <a:extLst>
            <a:ext uri="{FF2B5EF4-FFF2-40B4-BE49-F238E27FC236}">
              <a16:creationId xmlns:a16="http://schemas.microsoft.com/office/drawing/2014/main" id="{00000000-0008-0000-0700-0000B1020000}"/>
            </a:ext>
          </a:extLst>
        </xdr:cNvPr>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6" name="公債費グラフ枠">
          <a:extLst>
            <a:ext uri="{FF2B5EF4-FFF2-40B4-BE49-F238E27FC236}">
              <a16:creationId xmlns:a16="http://schemas.microsoft.com/office/drawing/2014/main" id="{00000000-0008-0000-0700-0000B8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93621</xdr:rowOff>
    </xdr:from>
    <xdr:to>
      <xdr:col>85</xdr:col>
      <xdr:colOff>126364</xdr:colOff>
      <xdr:row>99</xdr:row>
      <xdr:rowOff>102846</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6317595" y="15524121"/>
          <a:ext cx="1269" cy="15522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106673</xdr:rowOff>
    </xdr:from>
    <xdr:ext cx="534377" cy="259045"/>
    <xdr:sp macro="" textlink="">
      <xdr:nvSpPr>
        <xdr:cNvPr id="698" name="公債費最小値テキスト">
          <a:extLst>
            <a:ext uri="{FF2B5EF4-FFF2-40B4-BE49-F238E27FC236}">
              <a16:creationId xmlns:a16="http://schemas.microsoft.com/office/drawing/2014/main" id="{00000000-0008-0000-0700-0000BA020000}"/>
            </a:ext>
          </a:extLst>
        </xdr:cNvPr>
        <xdr:cNvSpPr txBox="1"/>
      </xdr:nvSpPr>
      <xdr:spPr>
        <a:xfrm>
          <a:off x="16370300" y="17080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102846</xdr:rowOff>
    </xdr:from>
    <xdr:to>
      <xdr:col>86</xdr:col>
      <xdr:colOff>25400</xdr:colOff>
      <xdr:row>99</xdr:row>
      <xdr:rowOff>102846</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a:off x="16230600" y="170763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40298</xdr:rowOff>
    </xdr:from>
    <xdr:ext cx="599010" cy="259045"/>
    <xdr:sp macro="" textlink="">
      <xdr:nvSpPr>
        <xdr:cNvPr id="700" name="公債費最大値テキスト">
          <a:extLst>
            <a:ext uri="{FF2B5EF4-FFF2-40B4-BE49-F238E27FC236}">
              <a16:creationId xmlns:a16="http://schemas.microsoft.com/office/drawing/2014/main" id="{00000000-0008-0000-0700-0000BC020000}"/>
            </a:ext>
          </a:extLst>
        </xdr:cNvPr>
        <xdr:cNvSpPr txBox="1"/>
      </xdr:nvSpPr>
      <xdr:spPr>
        <a:xfrm>
          <a:off x="16370300" y="15299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114,822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93621</xdr:rowOff>
    </xdr:from>
    <xdr:to>
      <xdr:col>86</xdr:col>
      <xdr:colOff>25400</xdr:colOff>
      <xdr:row>90</xdr:row>
      <xdr:rowOff>93621</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a:off x="16230600" y="15524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29189</xdr:rowOff>
    </xdr:from>
    <xdr:to>
      <xdr:col>85</xdr:col>
      <xdr:colOff>127000</xdr:colOff>
      <xdr:row>97</xdr:row>
      <xdr:rowOff>41173</xdr:rowOff>
    </xdr:to>
    <xdr:cxnSp macro="">
      <xdr:nvCxnSpPr>
        <xdr:cNvPr id="702" name="直線コネクタ 701">
          <a:extLst>
            <a:ext uri="{FF2B5EF4-FFF2-40B4-BE49-F238E27FC236}">
              <a16:creationId xmlns:a16="http://schemas.microsoft.com/office/drawing/2014/main" id="{00000000-0008-0000-0700-0000BE020000}"/>
            </a:ext>
          </a:extLst>
        </xdr:cNvPr>
        <xdr:cNvCxnSpPr/>
      </xdr:nvCxnSpPr>
      <xdr:spPr>
        <a:xfrm>
          <a:off x="15481300" y="16659839"/>
          <a:ext cx="838200" cy="11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149071</xdr:rowOff>
    </xdr:from>
    <xdr:ext cx="534377" cy="259045"/>
    <xdr:sp macro="" textlink="">
      <xdr:nvSpPr>
        <xdr:cNvPr id="703" name="公債費平均値テキスト">
          <a:extLst>
            <a:ext uri="{FF2B5EF4-FFF2-40B4-BE49-F238E27FC236}">
              <a16:creationId xmlns:a16="http://schemas.microsoft.com/office/drawing/2014/main" id="{00000000-0008-0000-0700-0000BF020000}"/>
            </a:ext>
          </a:extLst>
        </xdr:cNvPr>
        <xdr:cNvSpPr txBox="1"/>
      </xdr:nvSpPr>
      <xdr:spPr>
        <a:xfrm>
          <a:off x="16370300" y="162653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126194</xdr:rowOff>
    </xdr:from>
    <xdr:to>
      <xdr:col>85</xdr:col>
      <xdr:colOff>177800</xdr:colOff>
      <xdr:row>96</xdr:row>
      <xdr:rowOff>56344</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6268700" y="16413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13807</xdr:rowOff>
    </xdr:from>
    <xdr:to>
      <xdr:col>81</xdr:col>
      <xdr:colOff>50800</xdr:colOff>
      <xdr:row>97</xdr:row>
      <xdr:rowOff>29189</xdr:rowOff>
    </xdr:to>
    <xdr:cxnSp macro="">
      <xdr:nvCxnSpPr>
        <xdr:cNvPr id="705" name="直線コネクタ 704">
          <a:extLst>
            <a:ext uri="{FF2B5EF4-FFF2-40B4-BE49-F238E27FC236}">
              <a16:creationId xmlns:a16="http://schemas.microsoft.com/office/drawing/2014/main" id="{00000000-0008-0000-0700-0000C1020000}"/>
            </a:ext>
          </a:extLst>
        </xdr:cNvPr>
        <xdr:cNvCxnSpPr/>
      </xdr:nvCxnSpPr>
      <xdr:spPr>
        <a:xfrm>
          <a:off x="14592300" y="16644457"/>
          <a:ext cx="889000" cy="15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124594</xdr:rowOff>
    </xdr:from>
    <xdr:to>
      <xdr:col>81</xdr:col>
      <xdr:colOff>101600</xdr:colOff>
      <xdr:row>96</xdr:row>
      <xdr:rowOff>54744</xdr:rowOff>
    </xdr:to>
    <xdr:sp macro="" textlink="">
      <xdr:nvSpPr>
        <xdr:cNvPr id="706" name="フローチャート: 判断 705">
          <a:extLst>
            <a:ext uri="{FF2B5EF4-FFF2-40B4-BE49-F238E27FC236}">
              <a16:creationId xmlns:a16="http://schemas.microsoft.com/office/drawing/2014/main" id="{00000000-0008-0000-0700-0000C2020000}"/>
            </a:ext>
          </a:extLst>
        </xdr:cNvPr>
        <xdr:cNvSpPr/>
      </xdr:nvSpPr>
      <xdr:spPr>
        <a:xfrm>
          <a:off x="15430500" y="16412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71271</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5214111" y="16187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13807</xdr:rowOff>
    </xdr:from>
    <xdr:to>
      <xdr:col>76</xdr:col>
      <xdr:colOff>114300</xdr:colOff>
      <xdr:row>97</xdr:row>
      <xdr:rowOff>25498</xdr:rowOff>
    </xdr:to>
    <xdr:cxnSp macro="">
      <xdr:nvCxnSpPr>
        <xdr:cNvPr id="708" name="直線コネクタ 707">
          <a:extLst>
            <a:ext uri="{FF2B5EF4-FFF2-40B4-BE49-F238E27FC236}">
              <a16:creationId xmlns:a16="http://schemas.microsoft.com/office/drawing/2014/main" id="{00000000-0008-0000-0700-0000C4020000}"/>
            </a:ext>
          </a:extLst>
        </xdr:cNvPr>
        <xdr:cNvCxnSpPr/>
      </xdr:nvCxnSpPr>
      <xdr:spPr>
        <a:xfrm flipV="1">
          <a:off x="13703300" y="16644457"/>
          <a:ext cx="889000" cy="116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142963</xdr:rowOff>
    </xdr:from>
    <xdr:to>
      <xdr:col>76</xdr:col>
      <xdr:colOff>165100</xdr:colOff>
      <xdr:row>96</xdr:row>
      <xdr:rowOff>73113</xdr:rowOff>
    </xdr:to>
    <xdr:sp macro="" textlink="">
      <xdr:nvSpPr>
        <xdr:cNvPr id="709" name="フローチャート: 判断 708">
          <a:extLst>
            <a:ext uri="{FF2B5EF4-FFF2-40B4-BE49-F238E27FC236}">
              <a16:creationId xmlns:a16="http://schemas.microsoft.com/office/drawing/2014/main" id="{00000000-0008-0000-0700-0000C5020000}"/>
            </a:ext>
          </a:extLst>
        </xdr:cNvPr>
        <xdr:cNvSpPr/>
      </xdr:nvSpPr>
      <xdr:spPr>
        <a:xfrm>
          <a:off x="14541500" y="16430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89640</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4325111" y="16205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25498</xdr:rowOff>
    </xdr:from>
    <xdr:to>
      <xdr:col>71</xdr:col>
      <xdr:colOff>177800</xdr:colOff>
      <xdr:row>97</xdr:row>
      <xdr:rowOff>116579</xdr:rowOff>
    </xdr:to>
    <xdr:cxnSp macro="">
      <xdr:nvCxnSpPr>
        <xdr:cNvPr id="711" name="直線コネクタ 710">
          <a:extLst>
            <a:ext uri="{FF2B5EF4-FFF2-40B4-BE49-F238E27FC236}">
              <a16:creationId xmlns:a16="http://schemas.microsoft.com/office/drawing/2014/main" id="{00000000-0008-0000-0700-0000C7020000}"/>
            </a:ext>
          </a:extLst>
        </xdr:cNvPr>
        <xdr:cNvCxnSpPr/>
      </xdr:nvCxnSpPr>
      <xdr:spPr>
        <a:xfrm flipV="1">
          <a:off x="12814300" y="16656148"/>
          <a:ext cx="889000" cy="91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150459</xdr:rowOff>
    </xdr:from>
    <xdr:to>
      <xdr:col>72</xdr:col>
      <xdr:colOff>38100</xdr:colOff>
      <xdr:row>96</xdr:row>
      <xdr:rowOff>80609</xdr:rowOff>
    </xdr:to>
    <xdr:sp macro="" textlink="">
      <xdr:nvSpPr>
        <xdr:cNvPr id="712" name="フローチャート: 判断 711">
          <a:extLst>
            <a:ext uri="{FF2B5EF4-FFF2-40B4-BE49-F238E27FC236}">
              <a16:creationId xmlns:a16="http://schemas.microsoft.com/office/drawing/2014/main" id="{00000000-0008-0000-0700-0000C8020000}"/>
            </a:ext>
          </a:extLst>
        </xdr:cNvPr>
        <xdr:cNvSpPr/>
      </xdr:nvSpPr>
      <xdr:spPr>
        <a:xfrm>
          <a:off x="13652500" y="16438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97136</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3436111" y="16213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164599</xdr:rowOff>
    </xdr:from>
    <xdr:to>
      <xdr:col>67</xdr:col>
      <xdr:colOff>101600</xdr:colOff>
      <xdr:row>96</xdr:row>
      <xdr:rowOff>94749</xdr:rowOff>
    </xdr:to>
    <xdr:sp macro="" textlink="">
      <xdr:nvSpPr>
        <xdr:cNvPr id="714" name="フローチャート: 判断 713">
          <a:extLst>
            <a:ext uri="{FF2B5EF4-FFF2-40B4-BE49-F238E27FC236}">
              <a16:creationId xmlns:a16="http://schemas.microsoft.com/office/drawing/2014/main" id="{00000000-0008-0000-0700-0000CA020000}"/>
            </a:ext>
          </a:extLst>
        </xdr:cNvPr>
        <xdr:cNvSpPr/>
      </xdr:nvSpPr>
      <xdr:spPr>
        <a:xfrm>
          <a:off x="12763500" y="16452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111276</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2547111" y="16227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161823</xdr:rowOff>
    </xdr:from>
    <xdr:to>
      <xdr:col>85</xdr:col>
      <xdr:colOff>177800</xdr:colOff>
      <xdr:row>97</xdr:row>
      <xdr:rowOff>91973</xdr:rowOff>
    </xdr:to>
    <xdr:sp macro="" textlink="">
      <xdr:nvSpPr>
        <xdr:cNvPr id="721" name="楕円 720">
          <a:extLst>
            <a:ext uri="{FF2B5EF4-FFF2-40B4-BE49-F238E27FC236}">
              <a16:creationId xmlns:a16="http://schemas.microsoft.com/office/drawing/2014/main" id="{00000000-0008-0000-0700-0000D1020000}"/>
            </a:ext>
          </a:extLst>
        </xdr:cNvPr>
        <xdr:cNvSpPr/>
      </xdr:nvSpPr>
      <xdr:spPr>
        <a:xfrm>
          <a:off x="16268700" y="16621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140250</xdr:rowOff>
    </xdr:from>
    <xdr:ext cx="534377" cy="259045"/>
    <xdr:sp macro="" textlink="">
      <xdr:nvSpPr>
        <xdr:cNvPr id="722" name="公債費該当値テキスト">
          <a:extLst>
            <a:ext uri="{FF2B5EF4-FFF2-40B4-BE49-F238E27FC236}">
              <a16:creationId xmlns:a16="http://schemas.microsoft.com/office/drawing/2014/main" id="{00000000-0008-0000-0700-0000D2020000}"/>
            </a:ext>
          </a:extLst>
        </xdr:cNvPr>
        <xdr:cNvSpPr txBox="1"/>
      </xdr:nvSpPr>
      <xdr:spPr>
        <a:xfrm>
          <a:off x="16370300" y="165994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149839</xdr:rowOff>
    </xdr:from>
    <xdr:to>
      <xdr:col>81</xdr:col>
      <xdr:colOff>101600</xdr:colOff>
      <xdr:row>97</xdr:row>
      <xdr:rowOff>79989</xdr:rowOff>
    </xdr:to>
    <xdr:sp macro="" textlink="">
      <xdr:nvSpPr>
        <xdr:cNvPr id="723" name="楕円 722">
          <a:extLst>
            <a:ext uri="{FF2B5EF4-FFF2-40B4-BE49-F238E27FC236}">
              <a16:creationId xmlns:a16="http://schemas.microsoft.com/office/drawing/2014/main" id="{00000000-0008-0000-0700-0000D3020000}"/>
            </a:ext>
          </a:extLst>
        </xdr:cNvPr>
        <xdr:cNvSpPr/>
      </xdr:nvSpPr>
      <xdr:spPr>
        <a:xfrm>
          <a:off x="15430500" y="16609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71116</xdr:rowOff>
    </xdr:from>
    <xdr:ext cx="534377" cy="259045"/>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5214111" y="167017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134457</xdr:rowOff>
    </xdr:from>
    <xdr:to>
      <xdr:col>76</xdr:col>
      <xdr:colOff>165100</xdr:colOff>
      <xdr:row>97</xdr:row>
      <xdr:rowOff>64607</xdr:rowOff>
    </xdr:to>
    <xdr:sp macro="" textlink="">
      <xdr:nvSpPr>
        <xdr:cNvPr id="725" name="楕円 724">
          <a:extLst>
            <a:ext uri="{FF2B5EF4-FFF2-40B4-BE49-F238E27FC236}">
              <a16:creationId xmlns:a16="http://schemas.microsoft.com/office/drawing/2014/main" id="{00000000-0008-0000-0700-0000D5020000}"/>
            </a:ext>
          </a:extLst>
        </xdr:cNvPr>
        <xdr:cNvSpPr/>
      </xdr:nvSpPr>
      <xdr:spPr>
        <a:xfrm>
          <a:off x="14541500" y="16593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55734</xdr:rowOff>
    </xdr:from>
    <xdr:ext cx="534377" cy="259045"/>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4325111" y="166863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146148</xdr:rowOff>
    </xdr:from>
    <xdr:to>
      <xdr:col>72</xdr:col>
      <xdr:colOff>38100</xdr:colOff>
      <xdr:row>97</xdr:row>
      <xdr:rowOff>76298</xdr:rowOff>
    </xdr:to>
    <xdr:sp macro="" textlink="">
      <xdr:nvSpPr>
        <xdr:cNvPr id="727" name="楕円 726">
          <a:extLst>
            <a:ext uri="{FF2B5EF4-FFF2-40B4-BE49-F238E27FC236}">
              <a16:creationId xmlns:a16="http://schemas.microsoft.com/office/drawing/2014/main" id="{00000000-0008-0000-0700-0000D7020000}"/>
            </a:ext>
          </a:extLst>
        </xdr:cNvPr>
        <xdr:cNvSpPr/>
      </xdr:nvSpPr>
      <xdr:spPr>
        <a:xfrm>
          <a:off x="13652500" y="16605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67425</xdr:rowOff>
    </xdr:from>
    <xdr:ext cx="534377" cy="259045"/>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3436111" y="166980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65779</xdr:rowOff>
    </xdr:from>
    <xdr:to>
      <xdr:col>67</xdr:col>
      <xdr:colOff>101600</xdr:colOff>
      <xdr:row>97</xdr:row>
      <xdr:rowOff>167379</xdr:rowOff>
    </xdr:to>
    <xdr:sp macro="" textlink="">
      <xdr:nvSpPr>
        <xdr:cNvPr id="729" name="楕円 728">
          <a:extLst>
            <a:ext uri="{FF2B5EF4-FFF2-40B4-BE49-F238E27FC236}">
              <a16:creationId xmlns:a16="http://schemas.microsoft.com/office/drawing/2014/main" id="{00000000-0008-0000-0700-0000D9020000}"/>
            </a:ext>
          </a:extLst>
        </xdr:cNvPr>
        <xdr:cNvSpPr/>
      </xdr:nvSpPr>
      <xdr:spPr>
        <a:xfrm>
          <a:off x="12763500" y="16696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158506</xdr:rowOff>
    </xdr:from>
    <xdr:ext cx="534377" cy="2590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2547111" y="167891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4" name="正方形/長方形 733">
          <a:extLst>
            <a:ext uri="{FF2B5EF4-FFF2-40B4-BE49-F238E27FC236}">
              <a16:creationId xmlns:a16="http://schemas.microsoft.com/office/drawing/2014/main" id="{00000000-0008-0000-0700-0000DE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5" name="正方形/長方形 734">
          <a:extLst>
            <a:ext uri="{FF2B5EF4-FFF2-40B4-BE49-F238E27FC236}">
              <a16:creationId xmlns:a16="http://schemas.microsoft.com/office/drawing/2014/main" id="{00000000-0008-0000-0700-0000DF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6" name="正方形/長方形 735">
          <a:extLst>
            <a:ext uri="{FF2B5EF4-FFF2-40B4-BE49-F238E27FC236}">
              <a16:creationId xmlns:a16="http://schemas.microsoft.com/office/drawing/2014/main" id="{00000000-0008-0000-0700-0000E0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7" name="正方形/長方形 736">
          <a:extLst>
            <a:ext uri="{FF2B5EF4-FFF2-40B4-BE49-F238E27FC236}">
              <a16:creationId xmlns:a16="http://schemas.microsoft.com/office/drawing/2014/main" id="{00000000-0008-0000-0700-0000E1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8" name="正方形/長方形 737">
          <a:extLst>
            <a:ext uri="{FF2B5EF4-FFF2-40B4-BE49-F238E27FC236}">
              <a16:creationId xmlns:a16="http://schemas.microsoft.com/office/drawing/2014/main" id="{00000000-0008-0000-0700-0000E2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38299</xdr:rowOff>
    </xdr:from>
    <xdr:ext cx="467179"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17820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5" name="諸支出金グラフ枠">
          <a:extLst>
            <a:ext uri="{FF2B5EF4-FFF2-40B4-BE49-F238E27FC236}">
              <a16:creationId xmlns:a16="http://schemas.microsoft.com/office/drawing/2014/main" id="{00000000-0008-0000-0700-0000F3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25073</xdr:rowOff>
    </xdr:from>
    <xdr:to>
      <xdr:col>116</xdr:col>
      <xdr:colOff>62864</xdr:colOff>
      <xdr:row>39</xdr:row>
      <xdr:rowOff>98878</xdr:rowOff>
    </xdr:to>
    <xdr:cxnSp macro="">
      <xdr:nvCxnSpPr>
        <xdr:cNvPr id="756" name="直線コネクタ 755">
          <a:extLst>
            <a:ext uri="{FF2B5EF4-FFF2-40B4-BE49-F238E27FC236}">
              <a16:creationId xmlns:a16="http://schemas.microsoft.com/office/drawing/2014/main" id="{00000000-0008-0000-0700-0000F4020000}"/>
            </a:ext>
          </a:extLst>
        </xdr:cNvPr>
        <xdr:cNvCxnSpPr/>
      </xdr:nvCxnSpPr>
      <xdr:spPr>
        <a:xfrm flipV="1">
          <a:off x="22159595" y="5340023"/>
          <a:ext cx="1269" cy="14454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105499</xdr:rowOff>
    </xdr:from>
    <xdr:ext cx="249299" cy="259045"/>
    <xdr:sp macro="" textlink="">
      <xdr:nvSpPr>
        <xdr:cNvPr id="757" name="諸支出金最小値テキスト">
          <a:extLst>
            <a:ext uri="{FF2B5EF4-FFF2-40B4-BE49-F238E27FC236}">
              <a16:creationId xmlns:a16="http://schemas.microsoft.com/office/drawing/2014/main" id="{00000000-0008-0000-0700-0000F5020000}"/>
            </a:ext>
          </a:extLst>
        </xdr:cNvPr>
        <xdr:cNvSpPr txBox="1"/>
      </xdr:nvSpPr>
      <xdr:spPr>
        <a:xfrm>
          <a:off x="22212300" y="67920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58" name="直線コネクタ 757">
          <a:extLst>
            <a:ext uri="{FF2B5EF4-FFF2-40B4-BE49-F238E27FC236}">
              <a16:creationId xmlns:a16="http://schemas.microsoft.com/office/drawing/2014/main" id="{00000000-0008-0000-0700-0000F6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143200</xdr:rowOff>
    </xdr:from>
    <xdr:ext cx="469744" cy="259045"/>
    <xdr:sp macro="" textlink="">
      <xdr:nvSpPr>
        <xdr:cNvPr id="759" name="諸支出金最大値テキスト">
          <a:extLst>
            <a:ext uri="{FF2B5EF4-FFF2-40B4-BE49-F238E27FC236}">
              <a16:creationId xmlns:a16="http://schemas.microsoft.com/office/drawing/2014/main" id="{00000000-0008-0000-0700-0000F7020000}"/>
            </a:ext>
          </a:extLst>
        </xdr:cNvPr>
        <xdr:cNvSpPr txBox="1"/>
      </xdr:nvSpPr>
      <xdr:spPr>
        <a:xfrm>
          <a:off x="22212300" y="5115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4,426</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25073</xdr:rowOff>
    </xdr:from>
    <xdr:to>
      <xdr:col>116</xdr:col>
      <xdr:colOff>152400</xdr:colOff>
      <xdr:row>31</xdr:row>
      <xdr:rowOff>25073</xdr:rowOff>
    </xdr:to>
    <xdr:cxnSp macro="">
      <xdr:nvCxnSpPr>
        <xdr:cNvPr id="760" name="直線コネクタ 759">
          <a:extLst>
            <a:ext uri="{FF2B5EF4-FFF2-40B4-BE49-F238E27FC236}">
              <a16:creationId xmlns:a16="http://schemas.microsoft.com/office/drawing/2014/main" id="{00000000-0008-0000-0700-0000F8020000}"/>
            </a:ext>
          </a:extLst>
        </xdr:cNvPr>
        <xdr:cNvCxnSpPr/>
      </xdr:nvCxnSpPr>
      <xdr:spPr>
        <a:xfrm>
          <a:off x="22072600" y="53400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61" name="直線コネクタ 760">
          <a:extLst>
            <a:ext uri="{FF2B5EF4-FFF2-40B4-BE49-F238E27FC236}">
              <a16:creationId xmlns:a16="http://schemas.microsoft.com/office/drawing/2014/main" id="{00000000-0008-0000-0700-0000F9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22950</xdr:rowOff>
    </xdr:from>
    <xdr:ext cx="378565" cy="259045"/>
    <xdr:sp macro="" textlink="">
      <xdr:nvSpPr>
        <xdr:cNvPr id="762" name="諸支出金平均値テキスト">
          <a:extLst>
            <a:ext uri="{FF2B5EF4-FFF2-40B4-BE49-F238E27FC236}">
              <a16:creationId xmlns:a16="http://schemas.microsoft.com/office/drawing/2014/main" id="{00000000-0008-0000-0700-0000FA020000}"/>
            </a:ext>
          </a:extLst>
        </xdr:cNvPr>
        <xdr:cNvSpPr txBox="1"/>
      </xdr:nvSpPr>
      <xdr:spPr>
        <a:xfrm>
          <a:off x="22212300" y="653805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73</xdr:rowOff>
    </xdr:from>
    <xdr:to>
      <xdr:col>116</xdr:col>
      <xdr:colOff>114300</xdr:colOff>
      <xdr:row>39</xdr:row>
      <xdr:rowOff>101673</xdr:rowOff>
    </xdr:to>
    <xdr:sp macro="" textlink="">
      <xdr:nvSpPr>
        <xdr:cNvPr id="763" name="フローチャート: 判断 762">
          <a:extLst>
            <a:ext uri="{FF2B5EF4-FFF2-40B4-BE49-F238E27FC236}">
              <a16:creationId xmlns:a16="http://schemas.microsoft.com/office/drawing/2014/main" id="{00000000-0008-0000-0700-0000FB020000}"/>
            </a:ext>
          </a:extLst>
        </xdr:cNvPr>
        <xdr:cNvSpPr/>
      </xdr:nvSpPr>
      <xdr:spPr>
        <a:xfrm>
          <a:off x="22110700" y="6686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64" name="直線コネクタ 763">
          <a:extLst>
            <a:ext uri="{FF2B5EF4-FFF2-40B4-BE49-F238E27FC236}">
              <a16:creationId xmlns:a16="http://schemas.microsoft.com/office/drawing/2014/main" id="{00000000-0008-0000-0700-0000FC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146703</xdr:rowOff>
    </xdr:from>
    <xdr:to>
      <xdr:col>112</xdr:col>
      <xdr:colOff>38100</xdr:colOff>
      <xdr:row>39</xdr:row>
      <xdr:rowOff>76853</xdr:rowOff>
    </xdr:to>
    <xdr:sp macro="" textlink="">
      <xdr:nvSpPr>
        <xdr:cNvPr id="765" name="フローチャート: 判断 764">
          <a:extLst>
            <a:ext uri="{FF2B5EF4-FFF2-40B4-BE49-F238E27FC236}">
              <a16:creationId xmlns:a16="http://schemas.microsoft.com/office/drawing/2014/main" id="{00000000-0008-0000-0700-0000FD020000}"/>
            </a:ext>
          </a:extLst>
        </xdr:cNvPr>
        <xdr:cNvSpPr/>
      </xdr:nvSpPr>
      <xdr:spPr>
        <a:xfrm>
          <a:off x="21272500" y="6661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93380</xdr:rowOff>
    </xdr:from>
    <xdr:ext cx="378565"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1134017" y="64370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67" name="直線コネクタ 766">
          <a:extLst>
            <a:ext uri="{FF2B5EF4-FFF2-40B4-BE49-F238E27FC236}">
              <a16:creationId xmlns:a16="http://schemas.microsoft.com/office/drawing/2014/main" id="{00000000-0008-0000-0700-0000FF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18687</xdr:rowOff>
    </xdr:from>
    <xdr:to>
      <xdr:col>107</xdr:col>
      <xdr:colOff>101600</xdr:colOff>
      <xdr:row>39</xdr:row>
      <xdr:rowOff>120287</xdr:rowOff>
    </xdr:to>
    <xdr:sp macro="" textlink="">
      <xdr:nvSpPr>
        <xdr:cNvPr id="768" name="フローチャート: 判断 767">
          <a:extLst>
            <a:ext uri="{FF2B5EF4-FFF2-40B4-BE49-F238E27FC236}">
              <a16:creationId xmlns:a16="http://schemas.microsoft.com/office/drawing/2014/main" id="{00000000-0008-0000-0700-000000030000}"/>
            </a:ext>
          </a:extLst>
        </xdr:cNvPr>
        <xdr:cNvSpPr/>
      </xdr:nvSpPr>
      <xdr:spPr>
        <a:xfrm>
          <a:off x="20383500" y="6705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136814</xdr:rowOff>
    </xdr:from>
    <xdr:ext cx="313932"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20277333" y="648046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70" name="直線コネクタ 769">
          <a:extLst>
            <a:ext uri="{FF2B5EF4-FFF2-40B4-BE49-F238E27FC236}">
              <a16:creationId xmlns:a16="http://schemas.microsoft.com/office/drawing/2014/main" id="{00000000-0008-0000-0700-00000203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33710</xdr:rowOff>
    </xdr:from>
    <xdr:to>
      <xdr:col>102</xdr:col>
      <xdr:colOff>165100</xdr:colOff>
      <xdr:row>39</xdr:row>
      <xdr:rowOff>135310</xdr:rowOff>
    </xdr:to>
    <xdr:sp macro="" textlink="">
      <xdr:nvSpPr>
        <xdr:cNvPr id="771" name="フローチャート: 判断 770">
          <a:extLst>
            <a:ext uri="{FF2B5EF4-FFF2-40B4-BE49-F238E27FC236}">
              <a16:creationId xmlns:a16="http://schemas.microsoft.com/office/drawing/2014/main" id="{00000000-0008-0000-0700-000003030000}"/>
            </a:ext>
          </a:extLst>
        </xdr:cNvPr>
        <xdr:cNvSpPr/>
      </xdr:nvSpPr>
      <xdr:spPr>
        <a:xfrm>
          <a:off x="19494500" y="672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151837</xdr:rowOff>
    </xdr:from>
    <xdr:ext cx="313932"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9388333" y="649548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5624</xdr:rowOff>
    </xdr:from>
    <xdr:to>
      <xdr:col>98</xdr:col>
      <xdr:colOff>38100</xdr:colOff>
      <xdr:row>39</xdr:row>
      <xdr:rowOff>107224</xdr:rowOff>
    </xdr:to>
    <xdr:sp macro="" textlink="">
      <xdr:nvSpPr>
        <xdr:cNvPr id="773" name="フローチャート: 判断 772">
          <a:extLst>
            <a:ext uri="{FF2B5EF4-FFF2-40B4-BE49-F238E27FC236}">
              <a16:creationId xmlns:a16="http://schemas.microsoft.com/office/drawing/2014/main" id="{00000000-0008-0000-0700-000005030000}"/>
            </a:ext>
          </a:extLst>
        </xdr:cNvPr>
        <xdr:cNvSpPr/>
      </xdr:nvSpPr>
      <xdr:spPr>
        <a:xfrm>
          <a:off x="18605500" y="6692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123751</xdr:rowOff>
    </xdr:from>
    <xdr:ext cx="378565"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467017" y="646740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80" name="楕円 779">
          <a:extLst>
            <a:ext uri="{FF2B5EF4-FFF2-40B4-BE49-F238E27FC236}">
              <a16:creationId xmlns:a16="http://schemas.microsoft.com/office/drawing/2014/main" id="{00000000-0008-0000-0700-00000C03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149949</xdr:rowOff>
    </xdr:from>
    <xdr:ext cx="249299" cy="259045"/>
    <xdr:sp macro="" textlink="">
      <xdr:nvSpPr>
        <xdr:cNvPr id="781" name="諸支出金該当値テキスト">
          <a:extLst>
            <a:ext uri="{FF2B5EF4-FFF2-40B4-BE49-F238E27FC236}">
              <a16:creationId xmlns:a16="http://schemas.microsoft.com/office/drawing/2014/main" id="{00000000-0008-0000-0700-00000D030000}"/>
            </a:ext>
          </a:extLst>
        </xdr:cNvPr>
        <xdr:cNvSpPr txBox="1"/>
      </xdr:nvSpPr>
      <xdr:spPr>
        <a:xfrm>
          <a:off x="22212300" y="66650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82" name="楕円 781">
          <a:extLst>
            <a:ext uri="{FF2B5EF4-FFF2-40B4-BE49-F238E27FC236}">
              <a16:creationId xmlns:a16="http://schemas.microsoft.com/office/drawing/2014/main" id="{00000000-0008-0000-0700-00000E03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84" name="楕円 783">
          <a:extLst>
            <a:ext uri="{FF2B5EF4-FFF2-40B4-BE49-F238E27FC236}">
              <a16:creationId xmlns:a16="http://schemas.microsoft.com/office/drawing/2014/main" id="{00000000-0008-0000-0700-000010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85" name="テキスト ボックス 784">
          <a:extLst>
            <a:ext uri="{FF2B5EF4-FFF2-40B4-BE49-F238E27FC236}">
              <a16:creationId xmlns:a16="http://schemas.microsoft.com/office/drawing/2014/main" id="{00000000-0008-0000-0700-000011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86" name="楕円 785">
          <a:extLst>
            <a:ext uri="{FF2B5EF4-FFF2-40B4-BE49-F238E27FC236}">
              <a16:creationId xmlns:a16="http://schemas.microsoft.com/office/drawing/2014/main" id="{00000000-0008-0000-0700-000012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87" name="テキスト ボックス 786">
          <a:extLst>
            <a:ext uri="{FF2B5EF4-FFF2-40B4-BE49-F238E27FC236}">
              <a16:creationId xmlns:a16="http://schemas.microsoft.com/office/drawing/2014/main" id="{00000000-0008-0000-0700-000013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88" name="楕円 787">
          <a:extLst>
            <a:ext uri="{FF2B5EF4-FFF2-40B4-BE49-F238E27FC236}">
              <a16:creationId xmlns:a16="http://schemas.microsoft.com/office/drawing/2014/main" id="{00000000-0008-0000-0700-000014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89" name="テキスト ボックス 788">
          <a:extLst>
            <a:ext uri="{FF2B5EF4-FFF2-40B4-BE49-F238E27FC236}">
              <a16:creationId xmlns:a16="http://schemas.microsoft.com/office/drawing/2014/main" id="{00000000-0008-0000-0700-000015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92" name="正方形/長方形 791">
          <a:extLst>
            <a:ext uri="{FF2B5EF4-FFF2-40B4-BE49-F238E27FC236}">
              <a16:creationId xmlns:a16="http://schemas.microsoft.com/office/drawing/2014/main" id="{00000000-0008-0000-0700-000018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93" name="正方形/長方形 792">
          <a:extLst>
            <a:ext uri="{FF2B5EF4-FFF2-40B4-BE49-F238E27FC236}">
              <a16:creationId xmlns:a16="http://schemas.microsoft.com/office/drawing/2014/main" id="{00000000-0008-0000-0700-000019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94" name="正方形/長方形 793">
          <a:extLst>
            <a:ext uri="{FF2B5EF4-FFF2-40B4-BE49-F238E27FC236}">
              <a16:creationId xmlns:a16="http://schemas.microsoft.com/office/drawing/2014/main" id="{00000000-0008-0000-0700-00001A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5" name="正方形/長方形 794">
          <a:extLst>
            <a:ext uri="{FF2B5EF4-FFF2-40B4-BE49-F238E27FC236}">
              <a16:creationId xmlns:a16="http://schemas.microsoft.com/office/drawing/2014/main" id="{00000000-0008-0000-0700-00001B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6" name="正方形/長方形 795">
          <a:extLst>
            <a:ext uri="{FF2B5EF4-FFF2-40B4-BE49-F238E27FC236}">
              <a16:creationId xmlns:a16="http://schemas.microsoft.com/office/drawing/2014/main" id="{00000000-0008-0000-0700-00001C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7" name="正方形/長方形 796">
          <a:extLst>
            <a:ext uri="{FF2B5EF4-FFF2-40B4-BE49-F238E27FC236}">
              <a16:creationId xmlns:a16="http://schemas.microsoft.com/office/drawing/2014/main" id="{00000000-0008-0000-0700-00001D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4" name="前年度繰上充用金グラフ枠">
          <a:extLst>
            <a:ext uri="{FF2B5EF4-FFF2-40B4-BE49-F238E27FC236}">
              <a16:creationId xmlns:a16="http://schemas.microsoft.com/office/drawing/2014/main" id="{00000000-0008-0000-0700-000024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805" name="直線コネクタ 804">
          <a:extLst>
            <a:ext uri="{FF2B5EF4-FFF2-40B4-BE49-F238E27FC236}">
              <a16:creationId xmlns:a16="http://schemas.microsoft.com/office/drawing/2014/main" id="{00000000-0008-0000-0700-000025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806" name="前年度繰上充用金最小値テキスト">
          <a:extLst>
            <a:ext uri="{FF2B5EF4-FFF2-40B4-BE49-F238E27FC236}">
              <a16:creationId xmlns:a16="http://schemas.microsoft.com/office/drawing/2014/main" id="{00000000-0008-0000-0700-000026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7" name="直線コネクタ 806">
          <a:extLst>
            <a:ext uri="{FF2B5EF4-FFF2-40B4-BE49-F238E27FC236}">
              <a16:creationId xmlns:a16="http://schemas.microsoft.com/office/drawing/2014/main" id="{00000000-0008-0000-0700-000027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8" name="前年度繰上充用金最大値テキスト">
          <a:extLst>
            <a:ext uri="{FF2B5EF4-FFF2-40B4-BE49-F238E27FC236}">
              <a16:creationId xmlns:a16="http://schemas.microsoft.com/office/drawing/2014/main" id="{00000000-0008-0000-0700-000028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9" name="直線コネクタ 808">
          <a:extLst>
            <a:ext uri="{FF2B5EF4-FFF2-40B4-BE49-F238E27FC236}">
              <a16:creationId xmlns:a16="http://schemas.microsoft.com/office/drawing/2014/main" id="{00000000-0008-0000-0700-000029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10" name="直線コネクタ 809">
          <a:extLst>
            <a:ext uri="{FF2B5EF4-FFF2-40B4-BE49-F238E27FC236}">
              <a16:creationId xmlns:a16="http://schemas.microsoft.com/office/drawing/2014/main" id="{00000000-0008-0000-0700-00002A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11" name="前年度繰上充用金平均値テキスト">
          <a:extLst>
            <a:ext uri="{FF2B5EF4-FFF2-40B4-BE49-F238E27FC236}">
              <a16:creationId xmlns:a16="http://schemas.microsoft.com/office/drawing/2014/main" id="{00000000-0008-0000-0700-00002B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2" name="フローチャート: 判断 811">
          <a:extLst>
            <a:ext uri="{FF2B5EF4-FFF2-40B4-BE49-F238E27FC236}">
              <a16:creationId xmlns:a16="http://schemas.microsoft.com/office/drawing/2014/main" id="{00000000-0008-0000-0700-00002C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13" name="直線コネクタ 812">
          <a:extLst>
            <a:ext uri="{FF2B5EF4-FFF2-40B4-BE49-F238E27FC236}">
              <a16:creationId xmlns:a16="http://schemas.microsoft.com/office/drawing/2014/main" id="{00000000-0008-0000-0700-00002D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14" name="フローチャート: 判断 813">
          <a:extLst>
            <a:ext uri="{FF2B5EF4-FFF2-40B4-BE49-F238E27FC236}">
              <a16:creationId xmlns:a16="http://schemas.microsoft.com/office/drawing/2014/main" id="{00000000-0008-0000-0700-00002E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16" name="直線コネクタ 815">
          <a:extLst>
            <a:ext uri="{FF2B5EF4-FFF2-40B4-BE49-F238E27FC236}">
              <a16:creationId xmlns:a16="http://schemas.microsoft.com/office/drawing/2014/main" id="{00000000-0008-0000-0700-000030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7" name="フローチャート: 判断 816">
          <a:extLst>
            <a:ext uri="{FF2B5EF4-FFF2-40B4-BE49-F238E27FC236}">
              <a16:creationId xmlns:a16="http://schemas.microsoft.com/office/drawing/2014/main" id="{00000000-0008-0000-0700-000031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9" name="直線コネクタ 818">
          <a:extLst>
            <a:ext uri="{FF2B5EF4-FFF2-40B4-BE49-F238E27FC236}">
              <a16:creationId xmlns:a16="http://schemas.microsoft.com/office/drawing/2014/main" id="{00000000-0008-0000-0700-000033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20" name="フローチャート: 判断 819">
          <a:extLst>
            <a:ext uri="{FF2B5EF4-FFF2-40B4-BE49-F238E27FC236}">
              <a16:creationId xmlns:a16="http://schemas.microsoft.com/office/drawing/2014/main" id="{00000000-0008-0000-0700-000034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2" name="フローチャート: 判断 821">
          <a:extLst>
            <a:ext uri="{FF2B5EF4-FFF2-40B4-BE49-F238E27FC236}">
              <a16:creationId xmlns:a16="http://schemas.microsoft.com/office/drawing/2014/main" id="{00000000-0008-0000-0700-000036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9" name="楕円 828">
          <a:extLst>
            <a:ext uri="{FF2B5EF4-FFF2-40B4-BE49-F238E27FC236}">
              <a16:creationId xmlns:a16="http://schemas.microsoft.com/office/drawing/2014/main" id="{00000000-0008-0000-0700-00003D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30" name="前年度繰上充用金該当値テキスト">
          <a:extLst>
            <a:ext uri="{FF2B5EF4-FFF2-40B4-BE49-F238E27FC236}">
              <a16:creationId xmlns:a16="http://schemas.microsoft.com/office/drawing/2014/main" id="{00000000-0008-0000-0700-00003E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31" name="楕円 830">
          <a:extLst>
            <a:ext uri="{FF2B5EF4-FFF2-40B4-BE49-F238E27FC236}">
              <a16:creationId xmlns:a16="http://schemas.microsoft.com/office/drawing/2014/main" id="{00000000-0008-0000-0700-00003F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32" name="テキスト ボックス 831">
          <a:extLst>
            <a:ext uri="{FF2B5EF4-FFF2-40B4-BE49-F238E27FC236}">
              <a16:creationId xmlns:a16="http://schemas.microsoft.com/office/drawing/2014/main" id="{00000000-0008-0000-0700-000040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33" name="楕円 832">
          <a:extLst>
            <a:ext uri="{FF2B5EF4-FFF2-40B4-BE49-F238E27FC236}">
              <a16:creationId xmlns:a16="http://schemas.microsoft.com/office/drawing/2014/main" id="{00000000-0008-0000-0700-000041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34" name="テキスト ボックス 833">
          <a:extLst>
            <a:ext uri="{FF2B5EF4-FFF2-40B4-BE49-F238E27FC236}">
              <a16:creationId xmlns:a16="http://schemas.microsoft.com/office/drawing/2014/main" id="{00000000-0008-0000-0700-000042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35" name="楕円 834">
          <a:extLst>
            <a:ext uri="{FF2B5EF4-FFF2-40B4-BE49-F238E27FC236}">
              <a16:creationId xmlns:a16="http://schemas.microsoft.com/office/drawing/2014/main" id="{00000000-0008-0000-0700-000043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36" name="テキスト ボックス 835">
          <a:extLst>
            <a:ext uri="{FF2B5EF4-FFF2-40B4-BE49-F238E27FC236}">
              <a16:creationId xmlns:a16="http://schemas.microsoft.com/office/drawing/2014/main" id="{00000000-0008-0000-0700-000044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7" name="楕円 836">
          <a:extLst>
            <a:ext uri="{FF2B5EF4-FFF2-40B4-BE49-F238E27FC236}">
              <a16:creationId xmlns:a16="http://schemas.microsoft.com/office/drawing/2014/main" id="{00000000-0008-0000-0700-000045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8" name="テキスト ボックス 837">
          <a:extLst>
            <a:ext uri="{FF2B5EF4-FFF2-40B4-BE49-F238E27FC236}">
              <a16:creationId xmlns:a16="http://schemas.microsoft.com/office/drawing/2014/main" id="{00000000-0008-0000-0700-000046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9" name="正方形/長方形 838">
          <a:extLst>
            <a:ext uri="{FF2B5EF4-FFF2-40B4-BE49-F238E27FC236}">
              <a16:creationId xmlns:a16="http://schemas.microsoft.com/office/drawing/2014/main" id="{00000000-0008-0000-0700-000047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40" name="正方形/長方形 839">
          <a:extLst>
            <a:ext uri="{FF2B5EF4-FFF2-40B4-BE49-F238E27FC236}">
              <a16:creationId xmlns:a16="http://schemas.microsoft.com/office/drawing/2014/main" id="{00000000-0008-0000-0700-000048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41" name="テキスト ボックス 840">
          <a:extLst>
            <a:ext uri="{FF2B5EF4-FFF2-40B4-BE49-F238E27FC236}">
              <a16:creationId xmlns:a16="http://schemas.microsoft.com/office/drawing/2014/main" id="{00000000-0008-0000-0700-000049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住民一人当たりのコストを目的別で見た場合、類似団体平均より比較的コストが高くなっている項目は、議会費、労働費、教育費があげられますがほぼ同程度となっています。</a:t>
          </a:r>
        </a:p>
        <a:p>
          <a:r>
            <a:rPr kumimoji="1" lang="ja-JP" altLang="en-US" sz="1300">
              <a:latin typeface="ＭＳ Ｐゴシック" panose="020B0600070205080204" pitchFamily="50" charset="-128"/>
              <a:ea typeface="ＭＳ Ｐゴシック" panose="020B0600070205080204" pitchFamily="50" charset="-128"/>
            </a:rPr>
            <a:t>　全体として、住民一人当たりのコストは類似団体平均を下回っており、効率的な行政運営ができていると考えます。</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新潟県見附市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令和２年度に公営ガス事業売却益を財政調整基金に積み立てたことにより、実質単年度収支が大きくなっています。</a:t>
          </a:r>
        </a:p>
        <a:p>
          <a:r>
            <a:rPr kumimoji="1" lang="ja-JP" altLang="en-US" sz="1400">
              <a:latin typeface="ＭＳ ゴシック" pitchFamily="49" charset="-128"/>
              <a:ea typeface="ＭＳ ゴシック" pitchFamily="49" charset="-128"/>
            </a:rPr>
            <a:t>　今後の積立金の活用使途について財政部門を中心に全庁的に検証を進めていきたいと思います。</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新潟県見附市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連結実質赤字・黒字比率については、平成２９年度以降は標準財政規模比で５０パーセントを超える黒字額となっています。</a:t>
          </a:r>
        </a:p>
        <a:p>
          <a:r>
            <a:rPr kumimoji="1" lang="ja-JP" altLang="en-US" sz="1400">
              <a:latin typeface="ＭＳ ゴシック" pitchFamily="49" charset="-128"/>
              <a:ea typeface="ＭＳ ゴシック" pitchFamily="49" charset="-128"/>
            </a:rPr>
            <a:t>　</a:t>
          </a:r>
          <a:r>
            <a:rPr kumimoji="1" lang="ja-JP" altLang="en-US" sz="1400">
              <a:solidFill>
                <a:schemeClr val="tx1"/>
              </a:solidFill>
              <a:latin typeface="ＭＳ ゴシック" pitchFamily="49" charset="-128"/>
              <a:ea typeface="ＭＳ ゴシック" pitchFamily="49" charset="-128"/>
            </a:rPr>
            <a:t>一般会計では概ね５％を前後しており、下水道事業会計、病院事業会計においては数値が増加傾向にあります。水道事業会計については、流動資産が減少したことにより、令和</a:t>
          </a:r>
          <a:r>
            <a:rPr kumimoji="1" lang="en-US" altLang="ja-JP" sz="1400">
              <a:solidFill>
                <a:schemeClr val="tx1"/>
              </a:solidFill>
              <a:latin typeface="ＭＳ ゴシック" pitchFamily="49" charset="-128"/>
              <a:ea typeface="ＭＳ ゴシック" pitchFamily="49" charset="-128"/>
            </a:rPr>
            <a:t>6</a:t>
          </a:r>
          <a:r>
            <a:rPr kumimoji="1" lang="ja-JP" altLang="en-US" sz="1400">
              <a:solidFill>
                <a:schemeClr val="tx1"/>
              </a:solidFill>
              <a:latin typeface="ＭＳ ゴシック" pitchFamily="49" charset="-128"/>
              <a:ea typeface="ＭＳ ゴシック" pitchFamily="49" charset="-128"/>
            </a:rPr>
            <a:t>年度の黒字が減少しました。</a:t>
          </a:r>
        </a:p>
        <a:p>
          <a:r>
            <a:rPr kumimoji="1" lang="ja-JP" altLang="en-US" sz="1400">
              <a:solidFill>
                <a:schemeClr val="tx1"/>
              </a:solidFill>
              <a:latin typeface="ＭＳ ゴシック" pitchFamily="49" charset="-128"/>
              <a:ea typeface="ＭＳ ゴシック" pitchFamily="49" charset="-128"/>
            </a:rPr>
            <a:t>　今後、一般会計では、「最終処分場の整備」「見附駅周辺整備」などの大型の公共事業の実施を見込んでおりますが、事業規模を慎重に検証し、進めていきます。</a:t>
          </a:r>
        </a:p>
        <a:p>
          <a:r>
            <a:rPr kumimoji="1" lang="ja-JP" altLang="en-US" sz="1400">
              <a:solidFill>
                <a:schemeClr val="tx1"/>
              </a:solidFill>
              <a:latin typeface="ＭＳ ゴシック" pitchFamily="49" charset="-128"/>
              <a:ea typeface="ＭＳ ゴシック" pitchFamily="49" charset="-128"/>
            </a:rPr>
            <a:t>　その他、国民健康保険事業や後期高齢者医療、介護保険事業などの特別会計では、人口減少・少子高齢化社会の進展から一層厳しい財政運営が予想されるため、適正な予算編成や執行</a:t>
          </a:r>
          <a:r>
            <a:rPr kumimoji="1" lang="ja-JP" altLang="en-US" sz="1400">
              <a:latin typeface="ＭＳ ゴシック" pitchFamily="49" charset="-128"/>
              <a:ea typeface="ＭＳ ゴシック" pitchFamily="49" charset="-128"/>
            </a:rPr>
            <a:t>を行っていきます。</a:t>
          </a:r>
        </a:p>
        <a:p>
          <a:r>
            <a:rPr kumimoji="1" lang="ja-JP" altLang="en-US" sz="1400">
              <a:latin typeface="ＭＳ ゴシック" pitchFamily="49" charset="-128"/>
              <a:ea typeface="ＭＳ ゴシック" pitchFamily="49" charset="-128"/>
            </a:rPr>
            <a:t>　また、企業会計は現在のような黒字額を確保できるよう経営戦略に基づき、財政の健全化に努めていきます。</a:t>
          </a: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新潟県見附市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平成２８年度から平成３０年度までの大型建設事業実施に伴い発行した市債の償還により、今後の実質公債費比率の上昇が見込まれています。</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一方、令和２年度に公営ガス事業売却益の大部分を財政調整基金と減債基金に積み立てました。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これらの基金を計画的に積立て、取り崩しを行うことで、今後の実質公債費比率の上昇に備えていきます。</a:t>
          </a:r>
          <a:endParaRPr kumimoji="1" lang="en-US" altLang="ja-JP" sz="1400">
            <a:latin typeface="ＭＳ ゴシック" pitchFamily="49" charset="-128"/>
            <a:ea typeface="ＭＳ ゴシック" pitchFamily="49" charset="-128"/>
          </a:endParaRP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　</a:t>
          </a:r>
          <a:r>
            <a:rPr kumimoji="1" lang="ja-JP" altLang="en-US" sz="1400">
              <a:latin typeface="ＭＳ ゴシック" pitchFamily="49" charset="-128"/>
              <a:ea typeface="ＭＳ ゴシック" pitchFamily="49" charset="-128"/>
            </a:rPr>
            <a:t>満期一括償還地方債の償還に係る減債基金の積立はありません。</a:t>
          </a:r>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新潟県見附市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a:t>
          </a:r>
          <a:r>
            <a:rPr kumimoji="1" lang="ja-JP" altLang="en-US" sz="1400">
              <a:solidFill>
                <a:schemeClr val="tx1"/>
              </a:solidFill>
              <a:latin typeface="ＭＳ ゴシック" pitchFamily="49" charset="-128"/>
              <a:ea typeface="ＭＳ ゴシック" pitchFamily="49" charset="-128"/>
            </a:rPr>
            <a:t>充当可能財源である基金残高は令和元年度まで年々減少傾向でしたが、令和２年度に公営ガス事業売却益を基金に積み立てたことにより、充当可能財源は増加し、将来負担比率の大幅な減少へつなげることが出来ました。</a:t>
          </a:r>
          <a:endParaRPr kumimoji="1" lang="en-US" altLang="ja-JP" sz="1400">
            <a:solidFill>
              <a:schemeClr val="tx1"/>
            </a:solidFill>
            <a:latin typeface="ＭＳ ゴシック" pitchFamily="49" charset="-128"/>
            <a:ea typeface="ＭＳ ゴシック" pitchFamily="49" charset="-128"/>
          </a:endParaRPr>
        </a:p>
        <a:p>
          <a:r>
            <a:rPr kumimoji="1" lang="ja-JP" altLang="en-US" sz="1400">
              <a:solidFill>
                <a:schemeClr val="tx1"/>
              </a:solidFill>
              <a:latin typeface="ＭＳ ゴシック" pitchFamily="49" charset="-128"/>
              <a:ea typeface="ＭＳ ゴシック" pitchFamily="49" charset="-128"/>
            </a:rPr>
            <a:t>　また、公営企業債等繰入見込額について、令和</a:t>
          </a:r>
          <a:r>
            <a:rPr kumimoji="1" lang="en-US" altLang="ja-JP" sz="1400">
              <a:solidFill>
                <a:schemeClr val="tx1"/>
              </a:solidFill>
              <a:latin typeface="ＭＳ ゴシック" pitchFamily="49" charset="-128"/>
              <a:ea typeface="ＭＳ ゴシック" pitchFamily="49" charset="-128"/>
            </a:rPr>
            <a:t>4</a:t>
          </a:r>
          <a:r>
            <a:rPr kumimoji="1" lang="ja-JP" altLang="en-US" sz="1400">
              <a:solidFill>
                <a:schemeClr val="tx1"/>
              </a:solidFill>
              <a:latin typeface="ＭＳ ゴシック" pitchFamily="49" charset="-128"/>
              <a:ea typeface="ＭＳ ゴシック" pitchFamily="49" charset="-128"/>
            </a:rPr>
            <a:t>年度以前においては下水道事業会計で経常利益の赤字が続いていましたが、令和５年度、令和６年度において黒字に転じたことにより、将来負担費比率が減少しました。</a:t>
          </a:r>
          <a:endParaRPr kumimoji="1" lang="en-US" altLang="ja-JP" sz="1400">
            <a:solidFill>
              <a:schemeClr val="tx1"/>
            </a:solidFill>
            <a:latin typeface="ＭＳ ゴシック" pitchFamily="49" charset="-128"/>
            <a:ea typeface="ＭＳ ゴシック" pitchFamily="49" charset="-128"/>
          </a:endParaRPr>
        </a:p>
        <a:p>
          <a:r>
            <a:rPr kumimoji="1" lang="ja-JP" altLang="en-US" sz="1400">
              <a:solidFill>
                <a:schemeClr val="tx1"/>
              </a:solidFill>
              <a:latin typeface="ＭＳ ゴシック" pitchFamily="49" charset="-128"/>
              <a:ea typeface="ＭＳ ゴシック" pitchFamily="49" charset="-128"/>
            </a:rPr>
            <a:t>　今後も将来負担額の構造項目の動向に着目しつつ、将来負担の減少に努めていきます。</a:t>
          </a:r>
          <a:endParaRPr kumimoji="1" lang="en-US" altLang="ja-JP" sz="1400">
            <a:solidFill>
              <a:schemeClr val="tx1"/>
            </a:solidFill>
            <a:latin typeface="ＭＳ ゴシック" pitchFamily="49" charset="-128"/>
            <a:ea typeface="ＭＳ ゴシック" pitchFamily="49" charset="-128"/>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新潟県見附市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２年度に「公営ガス事業」を民間へ売却したことによる売却益を財政調整基金・減債基金へあわせて約４７億円積み立てました。その後は全体としては減少傾向にあります。主に臨時的な経費に対して財政調整基金を、予定していた公債費に対応するため減債基金を取り崩しまし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過去の大型建設事業で発行した市債の償還が始まっていることもあり、減債基金の取り崩しが継続しています。市債償還以外の事業でも基金の活用については、十分な検討を行った上で基金の取り崩しを行います。</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・見附市ふるさと応援基金：市のまちづくりに賛同する人々の寄附金を適正に管理し、市の施策を推進する経費に充てる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・教育施設建設基金：学校教育施設、社会教育施設及び社会体育施設の建設事業の財源とする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・公園等整備基金：公園・緑地又は広場を整備するため財源とする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・防災まちづくり基金：市が推進する災害に強い安全なまちづくりに係る事業、災害の予防対策及び応急対策の経費に充てる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・地域福祉基金：高齢者保健福祉活動事業の財源とする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・「ふるさと応援基金」は、寄附額の６割を基金に積み立てることとしています。令和６年度はふるさと納税業務を委託した企業の知見と経験を活かした結果、寄附額が前年比大幅に増加しました。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・「教育施設建設基金」は、学校の長寿命化工事のために取崩したため減少しました。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・「公園等整備基金」は、公園施設修繕や大平森林公園修繕等のために取崩したため減少しました。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・「防災まちづくり基金」は、令和６年度は取り崩しを行いませんでした。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・「地域福祉基金」は、がん対策事業や感染症予防事業等のために取崩したため減少しました。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「教育施設建設基金」については、「学校給食センター」の民間利用による使用料・貸付料を毎年３，０００万円程度の積立てています。これにより学校の大規模修繕に備えています。</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「ふるさと応援基金」は令和６年度のふるさと納税額を安定して確保できるよう、見附市ふるさと納税の魅力を総合的に高める取り組みを継続していきます。</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その他の特定目的基金は、財政状況を見ながら必要な基金の積み増し・取崩しを行いたいと考えています。</a:t>
          </a: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２年度に「公営ガス事業」を民間へ売却したことによる売却益を約２７億円積み立てました。近年、歳出超過を補うために取り崩しをおこなっている状態になっています。令和６年度は歳出削減が大きくは進まず若干の減となりまし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の災害や除雪費など想定することができない支出に備え、適切な積立・取崩を行うものとします。また、住宅地「ウエルネスタウンみつけ」の土地販売収入についても、その販売収入の大半を財政調整基金へ積立てることとしています。現在低迷している「ウエルネスタウンみつけ」の販売促進を今後も続け、収入の増加へ繋げていきたいと考えています。</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２年度に「公営ガス事業」を民間へ売却したことによる売却益を２０億円積み立てました。近年は過去の大型建設事業で発行した市債償還により、基金残高は徐々に減少しています。令和６年度は予算として２億９，６００万円の取り崩しを想定していましたが、歳出の抑制を行うことにより２億４，０００万円の取り崩しに抑えることができまし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近年は過去の大型建設事業で発行した市債の償還が始まっていることもあり、減債基金の取り崩しが継続しています。市債の償還にあたっては、減債基金からの計画的な取崩しを行い対応することで、財政運営の安定化に努めていきます。</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E4EFAD17-B351-47A1-B557-782C6EF81F5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2FF9F4CB-30F1-48DF-BE38-48E5FA87445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94D8778A-AFA1-4404-B0F7-46292257FABC}"/>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3382F6B4-9BDF-4672-91E9-BA55BA7D6F1D}"/>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603518D1-CEB6-4B75-AA11-4273C7285B83}"/>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E4947689-11A0-42DC-AA5D-A5E1278487F3}"/>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新潟県見附市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8CDB4FAC-A371-4CD0-8FF4-6D3010BC23EE}"/>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A4891945-F4FC-4256-81D8-1D28B5C5C81F}"/>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9165CD89-2E53-4B82-961C-4A28982AE487}"/>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8C79B1AD-D71D-4A4D-BBAD-BA5311AB6FE3}"/>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A5A4AC28-2C18-435B-90B6-DFAD9AD679BB}"/>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833861CF-99C5-4318-9F63-787B3575FC0F}"/>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38,061
37,799
77.91
20,222,383
19,670,001
464,080
10,400,857
18,870,025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2DB81B3E-6270-4EEE-985B-5AD2830AC15A}"/>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D22666B4-98EC-4FED-96EC-CD0BEDD89D05}"/>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C49DE601-BFE3-4A98-B7C4-B974AF576798}"/>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11.3
80.6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5A861B5F-01C4-4BD3-8675-757A913FD228}"/>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A870DEA3-CAF4-4DE2-BCDA-156D5272AD1D}"/>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9F13E260-36A1-4C20-A028-2FA75B48612B}"/>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E06376C0-A0FE-4E4B-A74B-847221B27ED2}"/>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51345A1A-5D70-49B6-BE61-71137319C70E}"/>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978DE10F-D9BC-4E7A-A4F7-95771B8F60BB}"/>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C05F7296-E71E-4B6C-B8A8-4055FC24A596}"/>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AE9023F1-5362-4B99-B3C2-828FFB5EE11C}"/>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D3F5050E-8C3A-42A5-B5A7-D723F915B5DE}"/>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4D9ED17F-A2FA-4BA9-B416-3D63B67BEEAE}"/>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1E92AB24-9753-49BD-B6F2-0F495935DE2C}"/>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4DD8739E-4908-42D9-9AEA-FB7FD618B500}"/>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D8BBF48B-0130-4DCE-B19C-2D3F13FEF19E}"/>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92131CF4-C8DA-4B08-86AD-CCAAD96A4F1E}"/>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7D24AECD-765D-4012-AF8A-2F797659FBA2}"/>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C493C1B8-19F3-43BE-80CF-FECAC63BFAE1}"/>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F0F223C3-7DA6-4CBC-A5F8-986FB6C1EE3D}"/>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6AC9853C-9A01-4A0D-B7BC-F445C5A0C080}"/>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D93435CC-CF16-43C8-B986-E18ACC9AE89B}"/>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9104C2DB-41C2-4197-B189-1B27C74DA35E}"/>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3F65F535-9437-4257-9E37-41BDAE006AA9}"/>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F3587532-77AF-4ACB-B401-E2DD68F4C002}"/>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[ 62.2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7F9FD5B7-A5E0-48B7-A3ED-D45A33A3CAEB}"/>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807F3C58-9BC1-461C-8F51-5A9F12B5902F}"/>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CEEF8DFB-EA4F-4F64-A64F-78DE1DF703A8}"/>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EE24CB47-A36D-45CF-B930-38DCCF7F7C2F}"/>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01BFE2B2-610E-4C38-AC9A-AA74E9999BD4}"/>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190FE1CA-4446-4BAB-8E89-8D4263E34988}"/>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808A088A-C017-4072-8988-39136C0FBC78}"/>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0837DF7A-54EF-453F-8DBB-0521C9042A43}"/>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0436131F-4AE1-4F86-AB5C-3AF863D04629}"/>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6163A2DB-C6A5-4F1E-A106-6E8B318FB6EB}"/>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近年、清掃センターや浄水場等の更新を行ったため、全国平均及び新潟県内平均の数値を下回っている。令和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年度は固定資産台帳の精緻化作業により、過去のインフラ資産や公共施設の未計上資産を計上したことにより前年比</a:t>
          </a:r>
          <a:r>
            <a:rPr kumimoji="1" lang="en-US" altLang="ja-JP" sz="1100">
              <a:latin typeface="ＭＳ Ｐゴシック" panose="020B0600070205080204" pitchFamily="50" charset="-128"/>
              <a:ea typeface="ＭＳ Ｐゴシック" panose="020B0600070205080204" pitchFamily="50" charset="-128"/>
            </a:rPr>
            <a:t>9.1</a:t>
          </a:r>
          <a:r>
            <a:rPr kumimoji="1" lang="ja-JP" altLang="en-US" sz="1100">
              <a:latin typeface="ＭＳ Ｐゴシック" panose="020B0600070205080204" pitchFamily="50" charset="-128"/>
              <a:ea typeface="ＭＳ Ｐゴシック" panose="020B0600070205080204" pitchFamily="50" charset="-128"/>
            </a:rPr>
            <a:t>ポイント増加した。</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個別施設計画を基に維持管理を行うとともに、公共施設等総合管理計画に基づく施設所有総量の最適化（統廃合・規模縮小を含む）を引き続き行う。</a:t>
          </a: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B0E3CD0E-76CC-4E9B-992F-BAAD22294EBF}"/>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74F9342B-FC33-4E88-8772-D6DFDD7E6476}"/>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502F28A0-876F-44D2-977D-85A1539186FF}"/>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52" name="直線コネクタ 51">
          <a:extLst>
            <a:ext uri="{FF2B5EF4-FFF2-40B4-BE49-F238E27FC236}">
              <a16:creationId xmlns:a16="http://schemas.microsoft.com/office/drawing/2014/main" id="{822B7F3B-967F-4DFC-891A-3BB5E004C3D3}"/>
            </a:ext>
          </a:extLst>
        </xdr:cNvPr>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53" name="テキスト ボックス 52">
          <a:extLst>
            <a:ext uri="{FF2B5EF4-FFF2-40B4-BE49-F238E27FC236}">
              <a16:creationId xmlns:a16="http://schemas.microsoft.com/office/drawing/2014/main" id="{DE93DC4D-901F-4274-B5A6-D7D13DC2A41C}"/>
            </a:ext>
          </a:extLst>
        </xdr:cNvPr>
        <xdr:cNvSpPr txBox="1"/>
      </xdr:nvSpPr>
      <xdr:spPr>
        <a:xfrm>
          <a:off x="847106" y="67097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54" name="直線コネクタ 53">
          <a:extLst>
            <a:ext uri="{FF2B5EF4-FFF2-40B4-BE49-F238E27FC236}">
              <a16:creationId xmlns:a16="http://schemas.microsoft.com/office/drawing/2014/main" id="{20F360F7-E425-4A63-8513-9DB96D985C10}"/>
            </a:ext>
          </a:extLst>
        </xdr:cNvPr>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55" name="テキスト ボックス 54">
          <a:extLst>
            <a:ext uri="{FF2B5EF4-FFF2-40B4-BE49-F238E27FC236}">
              <a16:creationId xmlns:a16="http://schemas.microsoft.com/office/drawing/2014/main" id="{9781E3EA-179A-4B6C-A934-12C33CBF336E}"/>
            </a:ext>
          </a:extLst>
        </xdr:cNvPr>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56" name="直線コネクタ 55">
          <a:extLst>
            <a:ext uri="{FF2B5EF4-FFF2-40B4-BE49-F238E27FC236}">
              <a16:creationId xmlns:a16="http://schemas.microsoft.com/office/drawing/2014/main" id="{FE1F3924-B330-4689-9ACC-6D91AF152B21}"/>
            </a:ext>
          </a:extLst>
        </xdr:cNvPr>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57" name="テキスト ボックス 56">
          <a:extLst>
            <a:ext uri="{FF2B5EF4-FFF2-40B4-BE49-F238E27FC236}">
              <a16:creationId xmlns:a16="http://schemas.microsoft.com/office/drawing/2014/main" id="{BF1B8D54-E819-4857-A20A-0A1A77AB95F5}"/>
            </a:ext>
          </a:extLst>
        </xdr:cNvPr>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58" name="直線コネクタ 57">
          <a:extLst>
            <a:ext uri="{FF2B5EF4-FFF2-40B4-BE49-F238E27FC236}">
              <a16:creationId xmlns:a16="http://schemas.microsoft.com/office/drawing/2014/main" id="{A7B79794-B011-4209-8485-A43DEA7DA039}"/>
            </a:ext>
          </a:extLst>
        </xdr:cNvPr>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59" name="テキスト ボックス 58">
          <a:extLst>
            <a:ext uri="{FF2B5EF4-FFF2-40B4-BE49-F238E27FC236}">
              <a16:creationId xmlns:a16="http://schemas.microsoft.com/office/drawing/2014/main" id="{B9865C89-3731-4764-8077-B5FFB6F39C7E}"/>
            </a:ext>
          </a:extLst>
        </xdr:cNvPr>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0" name="直線コネクタ 59">
          <a:extLst>
            <a:ext uri="{FF2B5EF4-FFF2-40B4-BE49-F238E27FC236}">
              <a16:creationId xmlns:a16="http://schemas.microsoft.com/office/drawing/2014/main" id="{35965DC7-A84F-48DF-B750-D4BAB1043309}"/>
            </a:ext>
          </a:extLst>
        </xdr:cNvPr>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1" name="テキスト ボックス 60">
          <a:extLst>
            <a:ext uri="{FF2B5EF4-FFF2-40B4-BE49-F238E27FC236}">
              <a16:creationId xmlns:a16="http://schemas.microsoft.com/office/drawing/2014/main" id="{4AA92677-42DC-4DF8-966D-B29B0C686477}"/>
            </a:ext>
          </a:extLst>
        </xdr:cNvPr>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62" name="直線コネクタ 61">
          <a:extLst>
            <a:ext uri="{FF2B5EF4-FFF2-40B4-BE49-F238E27FC236}">
              <a16:creationId xmlns:a16="http://schemas.microsoft.com/office/drawing/2014/main" id="{79CDC72A-F8B6-4B4F-88E2-386912941C4D}"/>
            </a:ext>
          </a:extLst>
        </xdr:cNvPr>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63" name="テキスト ボックス 62">
          <a:extLst>
            <a:ext uri="{FF2B5EF4-FFF2-40B4-BE49-F238E27FC236}">
              <a16:creationId xmlns:a16="http://schemas.microsoft.com/office/drawing/2014/main" id="{B5CC855F-C747-4EBC-B549-1C0DD34B6319}"/>
            </a:ext>
          </a:extLst>
        </xdr:cNvPr>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4" name="直線コネクタ 63">
          <a:extLst>
            <a:ext uri="{FF2B5EF4-FFF2-40B4-BE49-F238E27FC236}">
              <a16:creationId xmlns:a16="http://schemas.microsoft.com/office/drawing/2014/main" id="{BCB8C8B6-8D59-47E5-9DAE-6EA8F5B44442}"/>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5" name="テキスト ボックス 64">
          <a:extLst>
            <a:ext uri="{FF2B5EF4-FFF2-40B4-BE49-F238E27FC236}">
              <a16:creationId xmlns:a16="http://schemas.microsoft.com/office/drawing/2014/main" id="{B0B4D98F-6645-4439-8F3D-6670618B2B1F}"/>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6" name="有形固定資産減価償却率グラフ枠">
          <a:extLst>
            <a:ext uri="{FF2B5EF4-FFF2-40B4-BE49-F238E27FC236}">
              <a16:creationId xmlns:a16="http://schemas.microsoft.com/office/drawing/2014/main" id="{581B21CF-44CA-4F9E-863D-FCAEA1A39BC6}"/>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130901</xdr:rowOff>
    </xdr:from>
    <xdr:to>
      <xdr:col>23</xdr:col>
      <xdr:colOff>85090</xdr:colOff>
      <xdr:row>34</xdr:row>
      <xdr:rowOff>153398</xdr:rowOff>
    </xdr:to>
    <xdr:cxnSp macro="">
      <xdr:nvCxnSpPr>
        <xdr:cNvPr id="67" name="直線コネクタ 66">
          <a:extLst>
            <a:ext uri="{FF2B5EF4-FFF2-40B4-BE49-F238E27FC236}">
              <a16:creationId xmlns:a16="http://schemas.microsoft.com/office/drawing/2014/main" id="{D1C674B4-E4B5-4077-AAE9-42DEEB3850C9}"/>
            </a:ext>
          </a:extLst>
        </xdr:cNvPr>
        <xdr:cNvCxnSpPr/>
      </xdr:nvCxnSpPr>
      <xdr:spPr>
        <a:xfrm flipV="1">
          <a:off x="4760595" y="5360126"/>
          <a:ext cx="1270" cy="13940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157225</xdr:rowOff>
    </xdr:from>
    <xdr:ext cx="405111" cy="259045"/>
    <xdr:sp macro="" textlink="">
      <xdr:nvSpPr>
        <xdr:cNvPr id="68" name="有形固定資産減価償却率最小値テキスト">
          <a:extLst>
            <a:ext uri="{FF2B5EF4-FFF2-40B4-BE49-F238E27FC236}">
              <a16:creationId xmlns:a16="http://schemas.microsoft.com/office/drawing/2014/main" id="{F36F1D2B-1213-4C43-959A-8DD94E719E67}"/>
            </a:ext>
          </a:extLst>
        </xdr:cNvPr>
        <xdr:cNvSpPr txBox="1"/>
      </xdr:nvSpPr>
      <xdr:spPr>
        <a:xfrm>
          <a:off x="4813300" y="67580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153398</xdr:rowOff>
    </xdr:from>
    <xdr:to>
      <xdr:col>23</xdr:col>
      <xdr:colOff>174625</xdr:colOff>
      <xdr:row>34</xdr:row>
      <xdr:rowOff>153398</xdr:rowOff>
    </xdr:to>
    <xdr:cxnSp macro="">
      <xdr:nvCxnSpPr>
        <xdr:cNvPr id="69" name="直線コネクタ 68">
          <a:extLst>
            <a:ext uri="{FF2B5EF4-FFF2-40B4-BE49-F238E27FC236}">
              <a16:creationId xmlns:a16="http://schemas.microsoft.com/office/drawing/2014/main" id="{B525595C-03B9-42AC-8261-8354FAFDE691}"/>
            </a:ext>
          </a:extLst>
        </xdr:cNvPr>
        <xdr:cNvCxnSpPr/>
      </xdr:nvCxnSpPr>
      <xdr:spPr>
        <a:xfrm>
          <a:off x="4673600" y="67542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77578</xdr:rowOff>
    </xdr:from>
    <xdr:ext cx="405111" cy="259045"/>
    <xdr:sp macro="" textlink="">
      <xdr:nvSpPr>
        <xdr:cNvPr id="70" name="有形固定資産減価償却率最大値テキスト">
          <a:extLst>
            <a:ext uri="{FF2B5EF4-FFF2-40B4-BE49-F238E27FC236}">
              <a16:creationId xmlns:a16="http://schemas.microsoft.com/office/drawing/2014/main" id="{2B2D81B7-10F6-4A9E-9C33-02B1DEAAFC39}"/>
            </a:ext>
          </a:extLst>
        </xdr:cNvPr>
        <xdr:cNvSpPr txBox="1"/>
      </xdr:nvSpPr>
      <xdr:spPr>
        <a:xfrm>
          <a:off x="4813300" y="51353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130901</xdr:rowOff>
    </xdr:from>
    <xdr:to>
      <xdr:col>23</xdr:col>
      <xdr:colOff>174625</xdr:colOff>
      <xdr:row>26</xdr:row>
      <xdr:rowOff>130901</xdr:rowOff>
    </xdr:to>
    <xdr:cxnSp macro="">
      <xdr:nvCxnSpPr>
        <xdr:cNvPr id="71" name="直線コネクタ 70">
          <a:extLst>
            <a:ext uri="{FF2B5EF4-FFF2-40B4-BE49-F238E27FC236}">
              <a16:creationId xmlns:a16="http://schemas.microsoft.com/office/drawing/2014/main" id="{12A6F065-3DA3-49F0-B3E3-F3904570E88A}"/>
            </a:ext>
          </a:extLst>
        </xdr:cNvPr>
        <xdr:cNvCxnSpPr/>
      </xdr:nvCxnSpPr>
      <xdr:spPr>
        <a:xfrm>
          <a:off x="4673600" y="53601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140715</xdr:rowOff>
    </xdr:from>
    <xdr:ext cx="405111" cy="259045"/>
    <xdr:sp macro="" textlink="">
      <xdr:nvSpPr>
        <xdr:cNvPr id="72" name="有形固定資産減価償却率平均値テキスト">
          <a:extLst>
            <a:ext uri="{FF2B5EF4-FFF2-40B4-BE49-F238E27FC236}">
              <a16:creationId xmlns:a16="http://schemas.microsoft.com/office/drawing/2014/main" id="{F1269C07-5003-4530-8A01-FC61FC2305EF}"/>
            </a:ext>
          </a:extLst>
        </xdr:cNvPr>
        <xdr:cNvSpPr txBox="1"/>
      </xdr:nvSpPr>
      <xdr:spPr>
        <a:xfrm>
          <a:off x="4813300" y="605574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162288</xdr:rowOff>
    </xdr:from>
    <xdr:to>
      <xdr:col>23</xdr:col>
      <xdr:colOff>136525</xdr:colOff>
      <xdr:row>31</xdr:row>
      <xdr:rowOff>92438</xdr:rowOff>
    </xdr:to>
    <xdr:sp macro="" textlink="">
      <xdr:nvSpPr>
        <xdr:cNvPr id="73" name="フローチャート: 判断 72">
          <a:extLst>
            <a:ext uri="{FF2B5EF4-FFF2-40B4-BE49-F238E27FC236}">
              <a16:creationId xmlns:a16="http://schemas.microsoft.com/office/drawing/2014/main" id="{1BB46356-3801-4A56-8869-EA94AFCB32BB}"/>
            </a:ext>
          </a:extLst>
        </xdr:cNvPr>
        <xdr:cNvSpPr/>
      </xdr:nvSpPr>
      <xdr:spPr>
        <a:xfrm>
          <a:off x="4711700" y="6077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125276</xdr:rowOff>
    </xdr:from>
    <xdr:to>
      <xdr:col>19</xdr:col>
      <xdr:colOff>187325</xdr:colOff>
      <xdr:row>31</xdr:row>
      <xdr:rowOff>55426</xdr:rowOff>
    </xdr:to>
    <xdr:sp macro="" textlink="">
      <xdr:nvSpPr>
        <xdr:cNvPr id="74" name="フローチャート: 判断 73">
          <a:extLst>
            <a:ext uri="{FF2B5EF4-FFF2-40B4-BE49-F238E27FC236}">
              <a16:creationId xmlns:a16="http://schemas.microsoft.com/office/drawing/2014/main" id="{29720F7D-0040-48CA-BB7C-AC368428457D}"/>
            </a:ext>
          </a:extLst>
        </xdr:cNvPr>
        <xdr:cNvSpPr/>
      </xdr:nvSpPr>
      <xdr:spPr>
        <a:xfrm>
          <a:off x="4000500" y="6040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75928</xdr:rowOff>
    </xdr:from>
    <xdr:to>
      <xdr:col>15</xdr:col>
      <xdr:colOff>187325</xdr:colOff>
      <xdr:row>31</xdr:row>
      <xdr:rowOff>6078</xdr:rowOff>
    </xdr:to>
    <xdr:sp macro="" textlink="">
      <xdr:nvSpPr>
        <xdr:cNvPr id="75" name="フローチャート: 判断 74">
          <a:extLst>
            <a:ext uri="{FF2B5EF4-FFF2-40B4-BE49-F238E27FC236}">
              <a16:creationId xmlns:a16="http://schemas.microsoft.com/office/drawing/2014/main" id="{76D4F237-2A01-436E-9798-600D265DC1CA}"/>
            </a:ext>
          </a:extLst>
        </xdr:cNvPr>
        <xdr:cNvSpPr/>
      </xdr:nvSpPr>
      <xdr:spPr>
        <a:xfrm>
          <a:off x="3238500" y="5990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11158</xdr:rowOff>
    </xdr:from>
    <xdr:to>
      <xdr:col>11</xdr:col>
      <xdr:colOff>187325</xdr:colOff>
      <xdr:row>30</xdr:row>
      <xdr:rowOff>112758</xdr:rowOff>
    </xdr:to>
    <xdr:sp macro="" textlink="">
      <xdr:nvSpPr>
        <xdr:cNvPr id="76" name="フローチャート: 判断 75">
          <a:extLst>
            <a:ext uri="{FF2B5EF4-FFF2-40B4-BE49-F238E27FC236}">
              <a16:creationId xmlns:a16="http://schemas.microsoft.com/office/drawing/2014/main" id="{F881A507-9756-4CB8-AEF3-EB9DD0EE0114}"/>
            </a:ext>
          </a:extLst>
        </xdr:cNvPr>
        <xdr:cNvSpPr/>
      </xdr:nvSpPr>
      <xdr:spPr>
        <a:xfrm>
          <a:off x="2476500" y="5926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145597</xdr:rowOff>
    </xdr:from>
    <xdr:to>
      <xdr:col>7</xdr:col>
      <xdr:colOff>187325</xdr:colOff>
      <xdr:row>30</xdr:row>
      <xdr:rowOff>75747</xdr:rowOff>
    </xdr:to>
    <xdr:sp macro="" textlink="">
      <xdr:nvSpPr>
        <xdr:cNvPr id="77" name="フローチャート: 判断 76">
          <a:extLst>
            <a:ext uri="{FF2B5EF4-FFF2-40B4-BE49-F238E27FC236}">
              <a16:creationId xmlns:a16="http://schemas.microsoft.com/office/drawing/2014/main" id="{0701C5CC-7D45-4721-91B3-ED5588AFB16E}"/>
            </a:ext>
          </a:extLst>
        </xdr:cNvPr>
        <xdr:cNvSpPr/>
      </xdr:nvSpPr>
      <xdr:spPr>
        <a:xfrm>
          <a:off x="1714500" y="5889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38B386F4-50FA-4008-9695-B6EEFBFCA82D}"/>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D93B90FB-E549-47E4-98B4-701FBA091D3E}"/>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28139855-4CD1-4730-B811-09DA2E8D9E24}"/>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1" name="テキスト ボックス 80">
          <a:extLst>
            <a:ext uri="{FF2B5EF4-FFF2-40B4-BE49-F238E27FC236}">
              <a16:creationId xmlns:a16="http://schemas.microsoft.com/office/drawing/2014/main" id="{15C24336-DDCA-47EC-9042-356B373CADE5}"/>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5E9F5929-CE6B-4106-8000-EC6F10D39B80}"/>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151765</xdr:rowOff>
    </xdr:from>
    <xdr:to>
      <xdr:col>23</xdr:col>
      <xdr:colOff>136525</xdr:colOff>
      <xdr:row>30</xdr:row>
      <xdr:rowOff>81915</xdr:rowOff>
    </xdr:to>
    <xdr:sp macro="" textlink="">
      <xdr:nvSpPr>
        <xdr:cNvPr id="83" name="楕円 82">
          <a:extLst>
            <a:ext uri="{FF2B5EF4-FFF2-40B4-BE49-F238E27FC236}">
              <a16:creationId xmlns:a16="http://schemas.microsoft.com/office/drawing/2014/main" id="{A5FA92E2-A127-43AC-827F-C28F0C7C404D}"/>
            </a:ext>
          </a:extLst>
        </xdr:cNvPr>
        <xdr:cNvSpPr/>
      </xdr:nvSpPr>
      <xdr:spPr>
        <a:xfrm>
          <a:off x="4711700" y="5895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3192</xdr:rowOff>
    </xdr:from>
    <xdr:ext cx="405111" cy="259045"/>
    <xdr:sp macro="" textlink="">
      <xdr:nvSpPr>
        <xdr:cNvPr id="84" name="有形固定資産減価償却率該当値テキスト">
          <a:extLst>
            <a:ext uri="{FF2B5EF4-FFF2-40B4-BE49-F238E27FC236}">
              <a16:creationId xmlns:a16="http://schemas.microsoft.com/office/drawing/2014/main" id="{DAF6B971-A058-4874-9FB7-745507B505F8}"/>
            </a:ext>
          </a:extLst>
        </xdr:cNvPr>
        <xdr:cNvSpPr txBox="1"/>
      </xdr:nvSpPr>
      <xdr:spPr>
        <a:xfrm>
          <a:off x="4813300" y="5746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28</xdr:row>
      <xdr:rowOff>42545</xdr:rowOff>
    </xdr:from>
    <xdr:to>
      <xdr:col>19</xdr:col>
      <xdr:colOff>187325</xdr:colOff>
      <xdr:row>28</xdr:row>
      <xdr:rowOff>144145</xdr:rowOff>
    </xdr:to>
    <xdr:sp macro="" textlink="">
      <xdr:nvSpPr>
        <xdr:cNvPr id="85" name="楕円 84">
          <a:extLst>
            <a:ext uri="{FF2B5EF4-FFF2-40B4-BE49-F238E27FC236}">
              <a16:creationId xmlns:a16="http://schemas.microsoft.com/office/drawing/2014/main" id="{600C3849-EED2-42A1-BC65-9D4DBB21DB4D}"/>
            </a:ext>
          </a:extLst>
        </xdr:cNvPr>
        <xdr:cNvSpPr/>
      </xdr:nvSpPr>
      <xdr:spPr>
        <a:xfrm>
          <a:off x="4000500" y="5614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28</xdr:row>
      <xdr:rowOff>93345</xdr:rowOff>
    </xdr:from>
    <xdr:to>
      <xdr:col>23</xdr:col>
      <xdr:colOff>85725</xdr:colOff>
      <xdr:row>30</xdr:row>
      <xdr:rowOff>31115</xdr:rowOff>
    </xdr:to>
    <xdr:cxnSp macro="">
      <xdr:nvCxnSpPr>
        <xdr:cNvPr id="86" name="直線コネクタ 85">
          <a:extLst>
            <a:ext uri="{FF2B5EF4-FFF2-40B4-BE49-F238E27FC236}">
              <a16:creationId xmlns:a16="http://schemas.microsoft.com/office/drawing/2014/main" id="{1D9A365A-EFA7-4639-A686-4C63B23AFB03}"/>
            </a:ext>
          </a:extLst>
        </xdr:cNvPr>
        <xdr:cNvCxnSpPr/>
      </xdr:nvCxnSpPr>
      <xdr:spPr>
        <a:xfrm>
          <a:off x="4051300" y="5665470"/>
          <a:ext cx="711200" cy="280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28</xdr:row>
      <xdr:rowOff>119652</xdr:rowOff>
    </xdr:from>
    <xdr:to>
      <xdr:col>15</xdr:col>
      <xdr:colOff>187325</xdr:colOff>
      <xdr:row>29</xdr:row>
      <xdr:rowOff>49802</xdr:rowOff>
    </xdr:to>
    <xdr:sp macro="" textlink="">
      <xdr:nvSpPr>
        <xdr:cNvPr id="87" name="楕円 86">
          <a:extLst>
            <a:ext uri="{FF2B5EF4-FFF2-40B4-BE49-F238E27FC236}">
              <a16:creationId xmlns:a16="http://schemas.microsoft.com/office/drawing/2014/main" id="{20D1D2E3-F9C9-42AF-B045-1C64761F8847}"/>
            </a:ext>
          </a:extLst>
        </xdr:cNvPr>
        <xdr:cNvSpPr/>
      </xdr:nvSpPr>
      <xdr:spPr>
        <a:xfrm>
          <a:off x="3238500" y="5691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28</xdr:row>
      <xdr:rowOff>93345</xdr:rowOff>
    </xdr:from>
    <xdr:to>
      <xdr:col>19</xdr:col>
      <xdr:colOff>136525</xdr:colOff>
      <xdr:row>28</xdr:row>
      <xdr:rowOff>170452</xdr:rowOff>
    </xdr:to>
    <xdr:cxnSp macro="">
      <xdr:nvCxnSpPr>
        <xdr:cNvPr id="88" name="直線コネクタ 87">
          <a:extLst>
            <a:ext uri="{FF2B5EF4-FFF2-40B4-BE49-F238E27FC236}">
              <a16:creationId xmlns:a16="http://schemas.microsoft.com/office/drawing/2014/main" id="{8B087335-64DA-4BDA-AAFE-54B5DAD56BD4}"/>
            </a:ext>
          </a:extLst>
        </xdr:cNvPr>
        <xdr:cNvCxnSpPr/>
      </xdr:nvCxnSpPr>
      <xdr:spPr>
        <a:xfrm flipV="1">
          <a:off x="3289300" y="5665470"/>
          <a:ext cx="762000" cy="77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28</xdr:row>
      <xdr:rowOff>57967</xdr:rowOff>
    </xdr:from>
    <xdr:to>
      <xdr:col>11</xdr:col>
      <xdr:colOff>187325</xdr:colOff>
      <xdr:row>28</xdr:row>
      <xdr:rowOff>159567</xdr:rowOff>
    </xdr:to>
    <xdr:sp macro="" textlink="">
      <xdr:nvSpPr>
        <xdr:cNvPr id="89" name="楕円 88">
          <a:extLst>
            <a:ext uri="{FF2B5EF4-FFF2-40B4-BE49-F238E27FC236}">
              <a16:creationId xmlns:a16="http://schemas.microsoft.com/office/drawing/2014/main" id="{4761E3A3-506E-4A84-BBEB-921B5951780F}"/>
            </a:ext>
          </a:extLst>
        </xdr:cNvPr>
        <xdr:cNvSpPr/>
      </xdr:nvSpPr>
      <xdr:spPr>
        <a:xfrm>
          <a:off x="2476500" y="5630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28</xdr:row>
      <xdr:rowOff>108767</xdr:rowOff>
    </xdr:from>
    <xdr:to>
      <xdr:col>15</xdr:col>
      <xdr:colOff>136525</xdr:colOff>
      <xdr:row>28</xdr:row>
      <xdr:rowOff>170452</xdr:rowOff>
    </xdr:to>
    <xdr:cxnSp macro="">
      <xdr:nvCxnSpPr>
        <xdr:cNvPr id="90" name="直線コネクタ 89">
          <a:extLst>
            <a:ext uri="{FF2B5EF4-FFF2-40B4-BE49-F238E27FC236}">
              <a16:creationId xmlns:a16="http://schemas.microsoft.com/office/drawing/2014/main" id="{6454D7A6-50AA-4D75-9936-83B05564A12C}"/>
            </a:ext>
          </a:extLst>
        </xdr:cNvPr>
        <xdr:cNvCxnSpPr/>
      </xdr:nvCxnSpPr>
      <xdr:spPr>
        <a:xfrm>
          <a:off x="2527300" y="5680892"/>
          <a:ext cx="762000" cy="616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27</xdr:row>
      <xdr:rowOff>152309</xdr:rowOff>
    </xdr:from>
    <xdr:to>
      <xdr:col>7</xdr:col>
      <xdr:colOff>187325</xdr:colOff>
      <xdr:row>28</xdr:row>
      <xdr:rowOff>82459</xdr:rowOff>
    </xdr:to>
    <xdr:sp macro="" textlink="">
      <xdr:nvSpPr>
        <xdr:cNvPr id="91" name="楕円 90">
          <a:extLst>
            <a:ext uri="{FF2B5EF4-FFF2-40B4-BE49-F238E27FC236}">
              <a16:creationId xmlns:a16="http://schemas.microsoft.com/office/drawing/2014/main" id="{2113681A-77F7-4E17-B055-F0DBEF55677F}"/>
            </a:ext>
          </a:extLst>
        </xdr:cNvPr>
        <xdr:cNvSpPr/>
      </xdr:nvSpPr>
      <xdr:spPr>
        <a:xfrm>
          <a:off x="1714500" y="5552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28</xdr:row>
      <xdr:rowOff>31659</xdr:rowOff>
    </xdr:from>
    <xdr:to>
      <xdr:col>11</xdr:col>
      <xdr:colOff>136525</xdr:colOff>
      <xdr:row>28</xdr:row>
      <xdr:rowOff>108767</xdr:rowOff>
    </xdr:to>
    <xdr:cxnSp macro="">
      <xdr:nvCxnSpPr>
        <xdr:cNvPr id="92" name="直線コネクタ 91">
          <a:extLst>
            <a:ext uri="{FF2B5EF4-FFF2-40B4-BE49-F238E27FC236}">
              <a16:creationId xmlns:a16="http://schemas.microsoft.com/office/drawing/2014/main" id="{25885461-D0E1-4805-A787-7119B1F60104}"/>
            </a:ext>
          </a:extLst>
        </xdr:cNvPr>
        <xdr:cNvCxnSpPr/>
      </xdr:nvCxnSpPr>
      <xdr:spPr>
        <a:xfrm>
          <a:off x="1765300" y="5603784"/>
          <a:ext cx="762000" cy="77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46553</xdr:rowOff>
    </xdr:from>
    <xdr:ext cx="405111" cy="259045"/>
    <xdr:sp macro="" textlink="">
      <xdr:nvSpPr>
        <xdr:cNvPr id="93" name="n_1aveValue有形固定資産減価償却率">
          <a:extLst>
            <a:ext uri="{FF2B5EF4-FFF2-40B4-BE49-F238E27FC236}">
              <a16:creationId xmlns:a16="http://schemas.microsoft.com/office/drawing/2014/main" id="{07B45A4A-9B48-48E2-80E5-A59F0F48C2DA}"/>
            </a:ext>
          </a:extLst>
        </xdr:cNvPr>
        <xdr:cNvSpPr txBox="1"/>
      </xdr:nvSpPr>
      <xdr:spPr>
        <a:xfrm>
          <a:off x="3836044" y="61330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168655</xdr:rowOff>
    </xdr:from>
    <xdr:ext cx="405111" cy="259045"/>
    <xdr:sp macro="" textlink="">
      <xdr:nvSpPr>
        <xdr:cNvPr id="94" name="n_2aveValue有形固定資産減価償却率">
          <a:extLst>
            <a:ext uri="{FF2B5EF4-FFF2-40B4-BE49-F238E27FC236}">
              <a16:creationId xmlns:a16="http://schemas.microsoft.com/office/drawing/2014/main" id="{EC30833F-45AC-4EA2-8D2F-E0107CCCE49D}"/>
            </a:ext>
          </a:extLst>
        </xdr:cNvPr>
        <xdr:cNvSpPr txBox="1"/>
      </xdr:nvSpPr>
      <xdr:spPr>
        <a:xfrm>
          <a:off x="3086744" y="60836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103885</xdr:rowOff>
    </xdr:from>
    <xdr:ext cx="405111" cy="259045"/>
    <xdr:sp macro="" textlink="">
      <xdr:nvSpPr>
        <xdr:cNvPr id="95" name="n_3aveValue有形固定資産減価償却率">
          <a:extLst>
            <a:ext uri="{FF2B5EF4-FFF2-40B4-BE49-F238E27FC236}">
              <a16:creationId xmlns:a16="http://schemas.microsoft.com/office/drawing/2014/main" id="{9FA4F3DB-8B03-4E2D-ABAF-55228BBEF54F}"/>
            </a:ext>
          </a:extLst>
        </xdr:cNvPr>
        <xdr:cNvSpPr txBox="1"/>
      </xdr:nvSpPr>
      <xdr:spPr>
        <a:xfrm>
          <a:off x="2324744" y="60189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66874</xdr:rowOff>
    </xdr:from>
    <xdr:ext cx="405111" cy="259045"/>
    <xdr:sp macro="" textlink="">
      <xdr:nvSpPr>
        <xdr:cNvPr id="96" name="n_4aveValue有形固定資産減価償却率">
          <a:extLst>
            <a:ext uri="{FF2B5EF4-FFF2-40B4-BE49-F238E27FC236}">
              <a16:creationId xmlns:a16="http://schemas.microsoft.com/office/drawing/2014/main" id="{063D62B7-F895-4676-BBDD-F805D0687C68}"/>
            </a:ext>
          </a:extLst>
        </xdr:cNvPr>
        <xdr:cNvSpPr txBox="1"/>
      </xdr:nvSpPr>
      <xdr:spPr>
        <a:xfrm>
          <a:off x="1562744" y="59818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26</xdr:row>
      <xdr:rowOff>160672</xdr:rowOff>
    </xdr:from>
    <xdr:ext cx="405111" cy="259045"/>
    <xdr:sp macro="" textlink="">
      <xdr:nvSpPr>
        <xdr:cNvPr id="97" name="n_1mainValue有形固定資産減価償却率">
          <a:extLst>
            <a:ext uri="{FF2B5EF4-FFF2-40B4-BE49-F238E27FC236}">
              <a16:creationId xmlns:a16="http://schemas.microsoft.com/office/drawing/2014/main" id="{D0477656-B74F-4A8B-9985-D6DA2339D5D9}"/>
            </a:ext>
          </a:extLst>
        </xdr:cNvPr>
        <xdr:cNvSpPr txBox="1"/>
      </xdr:nvSpPr>
      <xdr:spPr>
        <a:xfrm>
          <a:off x="3836044" y="5389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27</xdr:row>
      <xdr:rowOff>66329</xdr:rowOff>
    </xdr:from>
    <xdr:ext cx="405111" cy="259045"/>
    <xdr:sp macro="" textlink="">
      <xdr:nvSpPr>
        <xdr:cNvPr id="98" name="n_2mainValue有形固定資産減価償却率">
          <a:extLst>
            <a:ext uri="{FF2B5EF4-FFF2-40B4-BE49-F238E27FC236}">
              <a16:creationId xmlns:a16="http://schemas.microsoft.com/office/drawing/2014/main" id="{DFC4C9B8-9581-4769-A547-4F2DB7259EDF}"/>
            </a:ext>
          </a:extLst>
        </xdr:cNvPr>
        <xdr:cNvSpPr txBox="1"/>
      </xdr:nvSpPr>
      <xdr:spPr>
        <a:xfrm>
          <a:off x="3086744" y="54670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4644</xdr:rowOff>
    </xdr:from>
    <xdr:ext cx="405111" cy="259045"/>
    <xdr:sp macro="" textlink="">
      <xdr:nvSpPr>
        <xdr:cNvPr id="99" name="n_3mainValue有形固定資産減価償却率">
          <a:extLst>
            <a:ext uri="{FF2B5EF4-FFF2-40B4-BE49-F238E27FC236}">
              <a16:creationId xmlns:a16="http://schemas.microsoft.com/office/drawing/2014/main" id="{7C03ED82-7D92-4FF7-85F0-4F31BE282CFB}"/>
            </a:ext>
          </a:extLst>
        </xdr:cNvPr>
        <xdr:cNvSpPr txBox="1"/>
      </xdr:nvSpPr>
      <xdr:spPr>
        <a:xfrm>
          <a:off x="2324744" y="54053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26</xdr:row>
      <xdr:rowOff>98986</xdr:rowOff>
    </xdr:from>
    <xdr:ext cx="405111" cy="259045"/>
    <xdr:sp macro="" textlink="">
      <xdr:nvSpPr>
        <xdr:cNvPr id="100" name="n_4mainValue有形固定資産減価償却率">
          <a:extLst>
            <a:ext uri="{FF2B5EF4-FFF2-40B4-BE49-F238E27FC236}">
              <a16:creationId xmlns:a16="http://schemas.microsoft.com/office/drawing/2014/main" id="{79CCDE81-F01D-4742-A813-4F3D7A928B22}"/>
            </a:ext>
          </a:extLst>
        </xdr:cNvPr>
        <xdr:cNvSpPr txBox="1"/>
      </xdr:nvSpPr>
      <xdr:spPr>
        <a:xfrm>
          <a:off x="1562744" y="53282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1" name="正方形/長方形 100">
          <a:extLst>
            <a:ext uri="{FF2B5EF4-FFF2-40B4-BE49-F238E27FC236}">
              <a16:creationId xmlns:a16="http://schemas.microsoft.com/office/drawing/2014/main" id="{9FBF43D4-0BE2-40DE-98F1-B38B7C27EEFB}"/>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2" name="正方形/長方形 101">
          <a:extLst>
            <a:ext uri="{FF2B5EF4-FFF2-40B4-BE49-F238E27FC236}">
              <a16:creationId xmlns:a16="http://schemas.microsoft.com/office/drawing/2014/main" id="{FD678032-84E4-4A39-B6A9-2F6FA883CB01}"/>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3" name="正方形/長方形 102">
          <a:extLst>
            <a:ext uri="{FF2B5EF4-FFF2-40B4-BE49-F238E27FC236}">
              <a16:creationId xmlns:a16="http://schemas.microsoft.com/office/drawing/2014/main" id="{BCAF1305-58A8-45D7-8198-1FE1CC242C5B}"/>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[ 826.9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4" name="正方形/長方形 103">
          <a:extLst>
            <a:ext uri="{FF2B5EF4-FFF2-40B4-BE49-F238E27FC236}">
              <a16:creationId xmlns:a16="http://schemas.microsoft.com/office/drawing/2014/main" id="{87681B10-B893-4CEC-BEBB-30F23F96606C}"/>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5" name="正方形/長方形 104">
          <a:extLst>
            <a:ext uri="{FF2B5EF4-FFF2-40B4-BE49-F238E27FC236}">
              <a16:creationId xmlns:a16="http://schemas.microsoft.com/office/drawing/2014/main" id="{7B576818-7E17-4CED-995F-9FADDD351671}"/>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6" name="正方形/長方形 105">
          <a:extLst>
            <a:ext uri="{FF2B5EF4-FFF2-40B4-BE49-F238E27FC236}">
              <a16:creationId xmlns:a16="http://schemas.microsoft.com/office/drawing/2014/main" id="{D12F742F-6651-46D0-8318-B5DB2E83ECAD}"/>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7" name="正方形/長方形 106">
          <a:extLst>
            <a:ext uri="{FF2B5EF4-FFF2-40B4-BE49-F238E27FC236}">
              <a16:creationId xmlns:a16="http://schemas.microsoft.com/office/drawing/2014/main" id="{14AFFA4E-FC61-4157-A9C3-56C5CEFC1C56}"/>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8" name="正方形/長方形 107">
          <a:extLst>
            <a:ext uri="{FF2B5EF4-FFF2-40B4-BE49-F238E27FC236}">
              <a16:creationId xmlns:a16="http://schemas.microsoft.com/office/drawing/2014/main" id="{218F914C-EB0F-499A-9DD5-D6F82D81BFD2}"/>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9" name="正方形/長方形 108">
          <a:extLst>
            <a:ext uri="{FF2B5EF4-FFF2-40B4-BE49-F238E27FC236}">
              <a16:creationId xmlns:a16="http://schemas.microsoft.com/office/drawing/2014/main" id="{D3CF1BEE-5621-4A23-942A-BB06D2B8D50E}"/>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0" name="正方形/長方形 109">
          <a:extLst>
            <a:ext uri="{FF2B5EF4-FFF2-40B4-BE49-F238E27FC236}">
              <a16:creationId xmlns:a16="http://schemas.microsoft.com/office/drawing/2014/main" id="{48D5383C-FBAA-413D-8E8F-6AA66E5021ED}"/>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1" name="正方形/長方形 110">
          <a:extLst>
            <a:ext uri="{FF2B5EF4-FFF2-40B4-BE49-F238E27FC236}">
              <a16:creationId xmlns:a16="http://schemas.microsoft.com/office/drawing/2014/main" id="{AC9A2813-4017-463F-9E61-1CD72F6C4D0A}"/>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2" name="正方形/長方形 111">
          <a:extLst>
            <a:ext uri="{FF2B5EF4-FFF2-40B4-BE49-F238E27FC236}">
              <a16:creationId xmlns:a16="http://schemas.microsoft.com/office/drawing/2014/main" id="{2C44FBF7-62FB-471E-AFF4-8227D0592FFA}"/>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3" name="テキスト ボックス 112">
          <a:extLst>
            <a:ext uri="{FF2B5EF4-FFF2-40B4-BE49-F238E27FC236}">
              <a16:creationId xmlns:a16="http://schemas.microsoft.com/office/drawing/2014/main" id="{185FDC30-59B9-4FD5-B8A8-D248856A3431}"/>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清掃センター、浄水場等の更新により令和元年度以前は数値が高かったが、令和</a:t>
          </a:r>
          <a:r>
            <a:rPr kumimoji="1" lang="en-US" altLang="ja-JP" sz="1100">
              <a:latin typeface="ＭＳ Ｐゴシック" panose="020B0600070205080204" pitchFamily="50" charset="-128"/>
              <a:ea typeface="ＭＳ Ｐゴシック" panose="020B0600070205080204" pitchFamily="50" charset="-128"/>
            </a:rPr>
            <a:t>2</a:t>
          </a:r>
          <a:r>
            <a:rPr kumimoji="1" lang="ja-JP" altLang="en-US" sz="1100">
              <a:latin typeface="ＭＳ Ｐゴシック" panose="020B0600070205080204" pitchFamily="50" charset="-128"/>
              <a:ea typeface="ＭＳ Ｐゴシック" panose="020B0600070205080204" pitchFamily="50" charset="-128"/>
            </a:rPr>
            <a:t>年度にガス事業の売却益を基金に積むことができたため、数値が改善した。</a:t>
          </a:r>
        </a:p>
        <a:p>
          <a:r>
            <a:rPr kumimoji="1" lang="ja-JP" altLang="en-US" sz="1100">
              <a:latin typeface="ＭＳ Ｐゴシック" panose="020B0600070205080204" pitchFamily="50" charset="-128"/>
              <a:ea typeface="ＭＳ Ｐゴシック" panose="020B0600070205080204" pitchFamily="50" charset="-128"/>
            </a:rPr>
            <a:t>　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年度は地方債の償還額が発行額を上回ったため、前年度より数値が改善している。今後も新たな市債発行の抑制、経常的な歳入の確保、歳出削減を実施し、数値の改善に取り組んでいく。</a:t>
          </a:r>
        </a:p>
      </xdr:txBody>
    </xdr:sp>
    <xdr:clientData/>
  </xdr:twoCellAnchor>
  <xdr:oneCellAnchor>
    <xdr:from>
      <xdr:col>57</xdr:col>
      <xdr:colOff>111125</xdr:colOff>
      <xdr:row>23</xdr:row>
      <xdr:rowOff>47625</xdr:rowOff>
    </xdr:from>
    <xdr:ext cx="349839" cy="225703"/>
    <xdr:sp macro="" textlink="">
      <xdr:nvSpPr>
        <xdr:cNvPr id="114" name="テキスト ボックス 113">
          <a:extLst>
            <a:ext uri="{FF2B5EF4-FFF2-40B4-BE49-F238E27FC236}">
              <a16:creationId xmlns:a16="http://schemas.microsoft.com/office/drawing/2014/main" id="{A02D56C9-6764-4F2D-864E-355BF07DF80F}"/>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5" name="直線コネクタ 114">
          <a:extLst>
            <a:ext uri="{FF2B5EF4-FFF2-40B4-BE49-F238E27FC236}">
              <a16:creationId xmlns:a16="http://schemas.microsoft.com/office/drawing/2014/main" id="{7797C83C-9C61-42F2-8757-91ACFA3F1C83}"/>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6" name="テキスト ボックス 115">
          <a:extLst>
            <a:ext uri="{FF2B5EF4-FFF2-40B4-BE49-F238E27FC236}">
              <a16:creationId xmlns:a16="http://schemas.microsoft.com/office/drawing/2014/main" id="{E969DB6F-67BC-440B-B4D7-20AC8A454E07}"/>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69850</xdr:rowOff>
    </xdr:from>
    <xdr:to>
      <xdr:col>80</xdr:col>
      <xdr:colOff>9525</xdr:colOff>
      <xdr:row>35</xdr:row>
      <xdr:rowOff>69850</xdr:rowOff>
    </xdr:to>
    <xdr:cxnSp macro="">
      <xdr:nvCxnSpPr>
        <xdr:cNvPr id="117" name="直線コネクタ 116">
          <a:extLst>
            <a:ext uri="{FF2B5EF4-FFF2-40B4-BE49-F238E27FC236}">
              <a16:creationId xmlns:a16="http://schemas.microsoft.com/office/drawing/2014/main" id="{0885B27B-A842-42A0-9AA7-F64F92C4274B}"/>
            </a:ext>
          </a:extLst>
        </xdr:cNvPr>
        <xdr:cNvCxnSpPr/>
      </xdr:nvCxnSpPr>
      <xdr:spPr>
        <a:xfrm>
          <a:off x="11303000" y="684212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147499</xdr:rowOff>
    </xdr:from>
    <xdr:ext cx="482824" cy="225703"/>
    <xdr:sp macro="" textlink="">
      <xdr:nvSpPr>
        <xdr:cNvPr id="118" name="テキスト ボックス 117">
          <a:extLst>
            <a:ext uri="{FF2B5EF4-FFF2-40B4-BE49-F238E27FC236}">
              <a16:creationId xmlns:a16="http://schemas.microsoft.com/office/drawing/2014/main" id="{8B873F78-12A0-48B5-9230-898ECD851A30}"/>
            </a:ext>
          </a:extLst>
        </xdr:cNvPr>
        <xdr:cNvSpPr txBox="1"/>
      </xdr:nvSpPr>
      <xdr:spPr>
        <a:xfrm>
          <a:off x="10756676" y="674832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142875</xdr:rowOff>
    </xdr:from>
    <xdr:to>
      <xdr:col>80</xdr:col>
      <xdr:colOff>9525</xdr:colOff>
      <xdr:row>33</xdr:row>
      <xdr:rowOff>142875</xdr:rowOff>
    </xdr:to>
    <xdr:cxnSp macro="">
      <xdr:nvCxnSpPr>
        <xdr:cNvPr id="119" name="直線コネクタ 118">
          <a:extLst>
            <a:ext uri="{FF2B5EF4-FFF2-40B4-BE49-F238E27FC236}">
              <a16:creationId xmlns:a16="http://schemas.microsoft.com/office/drawing/2014/main" id="{5F98F889-7874-45F7-B8A0-DE3E331E8FA6}"/>
            </a:ext>
          </a:extLst>
        </xdr:cNvPr>
        <xdr:cNvCxnSpPr/>
      </xdr:nvCxnSpPr>
      <xdr:spPr>
        <a:xfrm>
          <a:off x="11303000" y="657225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33</xdr:row>
      <xdr:rowOff>49074</xdr:rowOff>
    </xdr:from>
    <xdr:ext cx="482824" cy="225703"/>
    <xdr:sp macro="" textlink="">
      <xdr:nvSpPr>
        <xdr:cNvPr id="120" name="テキスト ボックス 119">
          <a:extLst>
            <a:ext uri="{FF2B5EF4-FFF2-40B4-BE49-F238E27FC236}">
              <a16:creationId xmlns:a16="http://schemas.microsoft.com/office/drawing/2014/main" id="{2CEE9CB7-6DA9-437B-AC9D-E743FFA87C1D}"/>
            </a:ext>
          </a:extLst>
        </xdr:cNvPr>
        <xdr:cNvSpPr txBox="1"/>
      </xdr:nvSpPr>
      <xdr:spPr>
        <a:xfrm>
          <a:off x="10756676" y="647844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44450</xdr:rowOff>
    </xdr:from>
    <xdr:to>
      <xdr:col>80</xdr:col>
      <xdr:colOff>9525</xdr:colOff>
      <xdr:row>32</xdr:row>
      <xdr:rowOff>44450</xdr:rowOff>
    </xdr:to>
    <xdr:cxnSp macro="">
      <xdr:nvCxnSpPr>
        <xdr:cNvPr id="121" name="直線コネクタ 120">
          <a:extLst>
            <a:ext uri="{FF2B5EF4-FFF2-40B4-BE49-F238E27FC236}">
              <a16:creationId xmlns:a16="http://schemas.microsoft.com/office/drawing/2014/main" id="{06D50BA9-DAD8-4847-BFF5-1E5AA4C22271}"/>
            </a:ext>
          </a:extLst>
        </xdr:cNvPr>
        <xdr:cNvCxnSpPr/>
      </xdr:nvCxnSpPr>
      <xdr:spPr>
        <a:xfrm>
          <a:off x="11303000" y="63023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122099</xdr:rowOff>
    </xdr:from>
    <xdr:ext cx="410689" cy="225703"/>
    <xdr:sp macro="" textlink="">
      <xdr:nvSpPr>
        <xdr:cNvPr id="122" name="テキスト ボックス 121">
          <a:extLst>
            <a:ext uri="{FF2B5EF4-FFF2-40B4-BE49-F238E27FC236}">
              <a16:creationId xmlns:a16="http://schemas.microsoft.com/office/drawing/2014/main" id="{687E3971-9998-4C0C-BC3F-7F4CD1829DD0}"/>
            </a:ext>
          </a:extLst>
        </xdr:cNvPr>
        <xdr:cNvSpPr txBox="1"/>
      </xdr:nvSpPr>
      <xdr:spPr>
        <a:xfrm>
          <a:off x="10828811" y="62085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3" name="直線コネクタ 122">
          <a:extLst>
            <a:ext uri="{FF2B5EF4-FFF2-40B4-BE49-F238E27FC236}">
              <a16:creationId xmlns:a16="http://schemas.microsoft.com/office/drawing/2014/main" id="{7D5CE8C6-7A8E-4084-9DA7-E821FDB39093}"/>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4" name="テキスト ボックス 123">
          <a:extLst>
            <a:ext uri="{FF2B5EF4-FFF2-40B4-BE49-F238E27FC236}">
              <a16:creationId xmlns:a16="http://schemas.microsoft.com/office/drawing/2014/main" id="{B78E89A4-4F61-4AED-9716-056EE0E8048C}"/>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19050</xdr:rowOff>
    </xdr:from>
    <xdr:to>
      <xdr:col>80</xdr:col>
      <xdr:colOff>9525</xdr:colOff>
      <xdr:row>29</xdr:row>
      <xdr:rowOff>19050</xdr:rowOff>
    </xdr:to>
    <xdr:cxnSp macro="">
      <xdr:nvCxnSpPr>
        <xdr:cNvPr id="125" name="直線コネクタ 124">
          <a:extLst>
            <a:ext uri="{FF2B5EF4-FFF2-40B4-BE49-F238E27FC236}">
              <a16:creationId xmlns:a16="http://schemas.microsoft.com/office/drawing/2014/main" id="{796D3DBA-1F81-4EC4-AE0F-4C2AFC005786}"/>
            </a:ext>
          </a:extLst>
        </xdr:cNvPr>
        <xdr:cNvCxnSpPr/>
      </xdr:nvCxnSpPr>
      <xdr:spPr>
        <a:xfrm>
          <a:off x="11303000" y="576262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96699</xdr:rowOff>
    </xdr:from>
    <xdr:ext cx="410689" cy="225703"/>
    <xdr:sp macro="" textlink="">
      <xdr:nvSpPr>
        <xdr:cNvPr id="126" name="テキスト ボックス 125">
          <a:extLst>
            <a:ext uri="{FF2B5EF4-FFF2-40B4-BE49-F238E27FC236}">
              <a16:creationId xmlns:a16="http://schemas.microsoft.com/office/drawing/2014/main" id="{7760E578-F72A-49FF-BFA3-E31E3D1C830F}"/>
            </a:ext>
          </a:extLst>
        </xdr:cNvPr>
        <xdr:cNvSpPr txBox="1"/>
      </xdr:nvSpPr>
      <xdr:spPr>
        <a:xfrm>
          <a:off x="10828811" y="566882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92075</xdr:rowOff>
    </xdr:from>
    <xdr:to>
      <xdr:col>80</xdr:col>
      <xdr:colOff>9525</xdr:colOff>
      <xdr:row>27</xdr:row>
      <xdr:rowOff>92075</xdr:rowOff>
    </xdr:to>
    <xdr:cxnSp macro="">
      <xdr:nvCxnSpPr>
        <xdr:cNvPr id="127" name="直線コネクタ 126">
          <a:extLst>
            <a:ext uri="{FF2B5EF4-FFF2-40B4-BE49-F238E27FC236}">
              <a16:creationId xmlns:a16="http://schemas.microsoft.com/office/drawing/2014/main" id="{45D6A986-AF1C-4312-9EE9-7BDAB20ED0CA}"/>
            </a:ext>
          </a:extLst>
        </xdr:cNvPr>
        <xdr:cNvCxnSpPr/>
      </xdr:nvCxnSpPr>
      <xdr:spPr>
        <a:xfrm>
          <a:off x="11303000" y="549275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26</xdr:row>
      <xdr:rowOff>169724</xdr:rowOff>
    </xdr:from>
    <xdr:ext cx="410689" cy="225703"/>
    <xdr:sp macro="" textlink="">
      <xdr:nvSpPr>
        <xdr:cNvPr id="128" name="テキスト ボックス 127">
          <a:extLst>
            <a:ext uri="{FF2B5EF4-FFF2-40B4-BE49-F238E27FC236}">
              <a16:creationId xmlns:a16="http://schemas.microsoft.com/office/drawing/2014/main" id="{CCC835A8-C130-4CA8-B4C1-1462CEDFDDE6}"/>
            </a:ext>
          </a:extLst>
        </xdr:cNvPr>
        <xdr:cNvSpPr txBox="1"/>
      </xdr:nvSpPr>
      <xdr:spPr>
        <a:xfrm>
          <a:off x="10828811" y="539894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25</xdr:row>
      <xdr:rowOff>165100</xdr:rowOff>
    </xdr:from>
    <xdr:to>
      <xdr:col>80</xdr:col>
      <xdr:colOff>9525</xdr:colOff>
      <xdr:row>25</xdr:row>
      <xdr:rowOff>165100</xdr:rowOff>
    </xdr:to>
    <xdr:cxnSp macro="">
      <xdr:nvCxnSpPr>
        <xdr:cNvPr id="129" name="直線コネクタ 128">
          <a:extLst>
            <a:ext uri="{FF2B5EF4-FFF2-40B4-BE49-F238E27FC236}">
              <a16:creationId xmlns:a16="http://schemas.microsoft.com/office/drawing/2014/main" id="{5C91468A-3F70-4A65-8155-DF8969C65961}"/>
            </a:ext>
          </a:extLst>
        </xdr:cNvPr>
        <xdr:cNvCxnSpPr/>
      </xdr:nvCxnSpPr>
      <xdr:spPr>
        <a:xfrm>
          <a:off x="11303000" y="52228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71299</xdr:rowOff>
    </xdr:from>
    <xdr:ext cx="308097" cy="225703"/>
    <xdr:sp macro="" textlink="">
      <xdr:nvSpPr>
        <xdr:cNvPr id="130" name="テキスト ボックス 129">
          <a:extLst>
            <a:ext uri="{FF2B5EF4-FFF2-40B4-BE49-F238E27FC236}">
              <a16:creationId xmlns:a16="http://schemas.microsoft.com/office/drawing/2014/main" id="{2B672F90-CBBA-4804-A2D3-80D1F616BA3B}"/>
            </a:ext>
          </a:extLst>
        </xdr:cNvPr>
        <xdr:cNvSpPr txBox="1"/>
      </xdr:nvSpPr>
      <xdr:spPr>
        <a:xfrm>
          <a:off x="10931403" y="5129074"/>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1" name="直線コネクタ 130">
          <a:extLst>
            <a:ext uri="{FF2B5EF4-FFF2-40B4-BE49-F238E27FC236}">
              <a16:creationId xmlns:a16="http://schemas.microsoft.com/office/drawing/2014/main" id="{5F84AFFF-1AE4-43E7-B3C3-59B0CFF4E05B}"/>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2" name="債務償還比率グラフ枠">
          <a:extLst>
            <a:ext uri="{FF2B5EF4-FFF2-40B4-BE49-F238E27FC236}">
              <a16:creationId xmlns:a16="http://schemas.microsoft.com/office/drawing/2014/main" id="{BC2A19E2-900E-44AC-BC84-6ABBCBD2589A}"/>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135874</xdr:rowOff>
    </xdr:from>
    <xdr:to>
      <xdr:col>76</xdr:col>
      <xdr:colOff>21589</xdr:colOff>
      <xdr:row>34</xdr:row>
      <xdr:rowOff>106093</xdr:rowOff>
    </xdr:to>
    <xdr:cxnSp macro="">
      <xdr:nvCxnSpPr>
        <xdr:cNvPr id="133" name="直線コネクタ 132">
          <a:extLst>
            <a:ext uri="{FF2B5EF4-FFF2-40B4-BE49-F238E27FC236}">
              <a16:creationId xmlns:a16="http://schemas.microsoft.com/office/drawing/2014/main" id="{930A937D-601B-46A4-B6C8-04EA7005A8FE}"/>
            </a:ext>
          </a:extLst>
        </xdr:cNvPr>
        <xdr:cNvCxnSpPr/>
      </xdr:nvCxnSpPr>
      <xdr:spPr>
        <a:xfrm flipV="1">
          <a:off x="14793595" y="5365099"/>
          <a:ext cx="1269" cy="13418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109920</xdr:rowOff>
    </xdr:from>
    <xdr:ext cx="560923" cy="259045"/>
    <xdr:sp macro="" textlink="">
      <xdr:nvSpPr>
        <xdr:cNvPr id="134" name="債務償還比率最小値テキスト">
          <a:extLst>
            <a:ext uri="{FF2B5EF4-FFF2-40B4-BE49-F238E27FC236}">
              <a16:creationId xmlns:a16="http://schemas.microsoft.com/office/drawing/2014/main" id="{B4952F5B-9317-4227-906F-D64D4F535921}"/>
            </a:ext>
          </a:extLst>
        </xdr:cNvPr>
        <xdr:cNvSpPr txBox="1"/>
      </xdr:nvSpPr>
      <xdr:spPr>
        <a:xfrm>
          <a:off x="14846300" y="6710745"/>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106093</xdr:rowOff>
    </xdr:from>
    <xdr:to>
      <xdr:col>76</xdr:col>
      <xdr:colOff>111125</xdr:colOff>
      <xdr:row>34</xdr:row>
      <xdr:rowOff>106093</xdr:rowOff>
    </xdr:to>
    <xdr:cxnSp macro="">
      <xdr:nvCxnSpPr>
        <xdr:cNvPr id="135" name="直線コネクタ 134">
          <a:extLst>
            <a:ext uri="{FF2B5EF4-FFF2-40B4-BE49-F238E27FC236}">
              <a16:creationId xmlns:a16="http://schemas.microsoft.com/office/drawing/2014/main" id="{9068C47C-7F10-4C35-82B5-84063BB75C38}"/>
            </a:ext>
          </a:extLst>
        </xdr:cNvPr>
        <xdr:cNvCxnSpPr/>
      </xdr:nvCxnSpPr>
      <xdr:spPr>
        <a:xfrm>
          <a:off x="14706600" y="67069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82551</xdr:rowOff>
    </xdr:from>
    <xdr:ext cx="469744" cy="259045"/>
    <xdr:sp macro="" textlink="">
      <xdr:nvSpPr>
        <xdr:cNvPr id="136" name="債務償還比率最大値テキスト">
          <a:extLst>
            <a:ext uri="{FF2B5EF4-FFF2-40B4-BE49-F238E27FC236}">
              <a16:creationId xmlns:a16="http://schemas.microsoft.com/office/drawing/2014/main" id="{4DD11C18-522C-4AD4-B92F-623CFB2A8167}"/>
            </a:ext>
          </a:extLst>
        </xdr:cNvPr>
        <xdr:cNvSpPr txBox="1"/>
      </xdr:nvSpPr>
      <xdr:spPr>
        <a:xfrm>
          <a:off x="14846300" y="5140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135874</xdr:rowOff>
    </xdr:from>
    <xdr:to>
      <xdr:col>76</xdr:col>
      <xdr:colOff>111125</xdr:colOff>
      <xdr:row>26</xdr:row>
      <xdr:rowOff>135874</xdr:rowOff>
    </xdr:to>
    <xdr:cxnSp macro="">
      <xdr:nvCxnSpPr>
        <xdr:cNvPr id="137" name="直線コネクタ 136">
          <a:extLst>
            <a:ext uri="{FF2B5EF4-FFF2-40B4-BE49-F238E27FC236}">
              <a16:creationId xmlns:a16="http://schemas.microsoft.com/office/drawing/2014/main" id="{0C4A5577-FA78-4B0E-98FD-1A5FBE6561DE}"/>
            </a:ext>
          </a:extLst>
        </xdr:cNvPr>
        <xdr:cNvCxnSpPr/>
      </xdr:nvCxnSpPr>
      <xdr:spPr>
        <a:xfrm>
          <a:off x="14706600" y="53650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29370</xdr:rowOff>
    </xdr:from>
    <xdr:ext cx="469744" cy="259045"/>
    <xdr:sp macro="" textlink="">
      <xdr:nvSpPr>
        <xdr:cNvPr id="138" name="債務償還比率平均値テキスト">
          <a:extLst>
            <a:ext uri="{FF2B5EF4-FFF2-40B4-BE49-F238E27FC236}">
              <a16:creationId xmlns:a16="http://schemas.microsoft.com/office/drawing/2014/main" id="{E5D54371-195D-4CE4-A8BB-877389BB2524}"/>
            </a:ext>
          </a:extLst>
        </xdr:cNvPr>
        <xdr:cNvSpPr txBox="1"/>
      </xdr:nvSpPr>
      <xdr:spPr>
        <a:xfrm>
          <a:off x="14846300" y="577294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6493</xdr:rowOff>
    </xdr:from>
    <xdr:to>
      <xdr:col>76</xdr:col>
      <xdr:colOff>73025</xdr:colOff>
      <xdr:row>30</xdr:row>
      <xdr:rowOff>108093</xdr:rowOff>
    </xdr:to>
    <xdr:sp macro="" textlink="">
      <xdr:nvSpPr>
        <xdr:cNvPr id="139" name="フローチャート: 判断 138">
          <a:extLst>
            <a:ext uri="{FF2B5EF4-FFF2-40B4-BE49-F238E27FC236}">
              <a16:creationId xmlns:a16="http://schemas.microsoft.com/office/drawing/2014/main" id="{0D287044-32E0-4711-9DCB-65A54DB22D46}"/>
            </a:ext>
          </a:extLst>
        </xdr:cNvPr>
        <xdr:cNvSpPr/>
      </xdr:nvSpPr>
      <xdr:spPr>
        <a:xfrm>
          <a:off x="14744700" y="5921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8112</xdr:rowOff>
    </xdr:from>
    <xdr:to>
      <xdr:col>72</xdr:col>
      <xdr:colOff>123825</xdr:colOff>
      <xdr:row>30</xdr:row>
      <xdr:rowOff>109712</xdr:rowOff>
    </xdr:to>
    <xdr:sp macro="" textlink="">
      <xdr:nvSpPr>
        <xdr:cNvPr id="140" name="フローチャート: 判断 139">
          <a:extLst>
            <a:ext uri="{FF2B5EF4-FFF2-40B4-BE49-F238E27FC236}">
              <a16:creationId xmlns:a16="http://schemas.microsoft.com/office/drawing/2014/main" id="{F01B4DFD-2C0E-4A0D-A293-BA48FECAC357}"/>
            </a:ext>
          </a:extLst>
        </xdr:cNvPr>
        <xdr:cNvSpPr/>
      </xdr:nvSpPr>
      <xdr:spPr>
        <a:xfrm>
          <a:off x="14033500" y="5923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163369</xdr:rowOff>
    </xdr:from>
    <xdr:to>
      <xdr:col>68</xdr:col>
      <xdr:colOff>123825</xdr:colOff>
      <xdr:row>30</xdr:row>
      <xdr:rowOff>93519</xdr:rowOff>
    </xdr:to>
    <xdr:sp macro="" textlink="">
      <xdr:nvSpPr>
        <xdr:cNvPr id="141" name="フローチャート: 判断 140">
          <a:extLst>
            <a:ext uri="{FF2B5EF4-FFF2-40B4-BE49-F238E27FC236}">
              <a16:creationId xmlns:a16="http://schemas.microsoft.com/office/drawing/2014/main" id="{7D1A5E7C-D71B-431E-845E-2AFAEC1B10A3}"/>
            </a:ext>
          </a:extLst>
        </xdr:cNvPr>
        <xdr:cNvSpPr/>
      </xdr:nvSpPr>
      <xdr:spPr>
        <a:xfrm>
          <a:off x="13271500" y="5906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122214</xdr:rowOff>
    </xdr:from>
    <xdr:to>
      <xdr:col>64</xdr:col>
      <xdr:colOff>123825</xdr:colOff>
      <xdr:row>30</xdr:row>
      <xdr:rowOff>52364</xdr:rowOff>
    </xdr:to>
    <xdr:sp macro="" textlink="">
      <xdr:nvSpPr>
        <xdr:cNvPr id="142" name="フローチャート: 判断 141">
          <a:extLst>
            <a:ext uri="{FF2B5EF4-FFF2-40B4-BE49-F238E27FC236}">
              <a16:creationId xmlns:a16="http://schemas.microsoft.com/office/drawing/2014/main" id="{729979C6-639D-4039-9B19-78C9FDEA23E0}"/>
            </a:ext>
          </a:extLst>
        </xdr:cNvPr>
        <xdr:cNvSpPr/>
      </xdr:nvSpPr>
      <xdr:spPr>
        <a:xfrm>
          <a:off x="12509500" y="5865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133604</xdr:rowOff>
    </xdr:from>
    <xdr:to>
      <xdr:col>60</xdr:col>
      <xdr:colOff>123825</xdr:colOff>
      <xdr:row>31</xdr:row>
      <xdr:rowOff>63754</xdr:rowOff>
    </xdr:to>
    <xdr:sp macro="" textlink="">
      <xdr:nvSpPr>
        <xdr:cNvPr id="143" name="フローチャート: 判断 142">
          <a:extLst>
            <a:ext uri="{FF2B5EF4-FFF2-40B4-BE49-F238E27FC236}">
              <a16:creationId xmlns:a16="http://schemas.microsoft.com/office/drawing/2014/main" id="{FDCDCE75-C140-4054-ACCD-1C6F9137C40F}"/>
            </a:ext>
          </a:extLst>
        </xdr:cNvPr>
        <xdr:cNvSpPr/>
      </xdr:nvSpPr>
      <xdr:spPr>
        <a:xfrm>
          <a:off x="11747500" y="6048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62965488-BF69-4B4F-92ED-C33F5270C6B6}"/>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5" name="テキスト ボックス 144">
          <a:extLst>
            <a:ext uri="{FF2B5EF4-FFF2-40B4-BE49-F238E27FC236}">
              <a16:creationId xmlns:a16="http://schemas.microsoft.com/office/drawing/2014/main" id="{8C78A1A3-172F-4F86-859E-5671E2F98452}"/>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C97A6745-331A-4476-93DC-E28AE0AAAC38}"/>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7" name="テキスト ボックス 146">
          <a:extLst>
            <a:ext uri="{FF2B5EF4-FFF2-40B4-BE49-F238E27FC236}">
              <a16:creationId xmlns:a16="http://schemas.microsoft.com/office/drawing/2014/main" id="{61B62A09-8634-478F-B16F-036FF46AC7B5}"/>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E09F7051-50DA-47DC-8773-DA776072CEC1}"/>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32</xdr:row>
      <xdr:rowOff>29948</xdr:rowOff>
    </xdr:from>
    <xdr:to>
      <xdr:col>76</xdr:col>
      <xdr:colOff>73025</xdr:colOff>
      <xdr:row>32</xdr:row>
      <xdr:rowOff>131548</xdr:rowOff>
    </xdr:to>
    <xdr:sp macro="" textlink="">
      <xdr:nvSpPr>
        <xdr:cNvPr id="149" name="楕円 148">
          <a:extLst>
            <a:ext uri="{FF2B5EF4-FFF2-40B4-BE49-F238E27FC236}">
              <a16:creationId xmlns:a16="http://schemas.microsoft.com/office/drawing/2014/main" id="{75D4D93A-34C3-45C3-8A6D-88E448A1192D}"/>
            </a:ext>
          </a:extLst>
        </xdr:cNvPr>
        <xdr:cNvSpPr/>
      </xdr:nvSpPr>
      <xdr:spPr>
        <a:xfrm>
          <a:off x="14744700" y="6287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32</xdr:row>
      <xdr:rowOff>8375</xdr:rowOff>
    </xdr:from>
    <xdr:ext cx="469744" cy="259045"/>
    <xdr:sp macro="" textlink="">
      <xdr:nvSpPr>
        <xdr:cNvPr id="150" name="債務償還比率該当値テキスト">
          <a:extLst>
            <a:ext uri="{FF2B5EF4-FFF2-40B4-BE49-F238E27FC236}">
              <a16:creationId xmlns:a16="http://schemas.microsoft.com/office/drawing/2014/main" id="{450E9F30-D711-43BF-9AD6-C71CDDB1BE3E}"/>
            </a:ext>
          </a:extLst>
        </xdr:cNvPr>
        <xdr:cNvSpPr txBox="1"/>
      </xdr:nvSpPr>
      <xdr:spPr>
        <a:xfrm>
          <a:off x="14846300" y="62663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32</xdr:row>
      <xdr:rowOff>34266</xdr:rowOff>
    </xdr:from>
    <xdr:to>
      <xdr:col>72</xdr:col>
      <xdr:colOff>123825</xdr:colOff>
      <xdr:row>32</xdr:row>
      <xdr:rowOff>135866</xdr:rowOff>
    </xdr:to>
    <xdr:sp macro="" textlink="">
      <xdr:nvSpPr>
        <xdr:cNvPr id="151" name="楕円 150">
          <a:extLst>
            <a:ext uri="{FF2B5EF4-FFF2-40B4-BE49-F238E27FC236}">
              <a16:creationId xmlns:a16="http://schemas.microsoft.com/office/drawing/2014/main" id="{D6807721-AFC9-41C4-B1A4-550F0154A1AE}"/>
            </a:ext>
          </a:extLst>
        </xdr:cNvPr>
        <xdr:cNvSpPr/>
      </xdr:nvSpPr>
      <xdr:spPr>
        <a:xfrm>
          <a:off x="14033500" y="6292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32</xdr:row>
      <xdr:rowOff>80748</xdr:rowOff>
    </xdr:from>
    <xdr:to>
      <xdr:col>76</xdr:col>
      <xdr:colOff>22225</xdr:colOff>
      <xdr:row>32</xdr:row>
      <xdr:rowOff>85066</xdr:rowOff>
    </xdr:to>
    <xdr:cxnSp macro="">
      <xdr:nvCxnSpPr>
        <xdr:cNvPr id="152" name="直線コネクタ 151">
          <a:extLst>
            <a:ext uri="{FF2B5EF4-FFF2-40B4-BE49-F238E27FC236}">
              <a16:creationId xmlns:a16="http://schemas.microsoft.com/office/drawing/2014/main" id="{DB62861D-C58C-43AA-9DD5-D5CDC0F3BC96}"/>
            </a:ext>
          </a:extLst>
        </xdr:cNvPr>
        <xdr:cNvCxnSpPr/>
      </xdr:nvCxnSpPr>
      <xdr:spPr>
        <a:xfrm flipV="1">
          <a:off x="14084300" y="6338673"/>
          <a:ext cx="711200" cy="4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32</xdr:row>
      <xdr:rowOff>59095</xdr:rowOff>
    </xdr:from>
    <xdr:to>
      <xdr:col>68</xdr:col>
      <xdr:colOff>123825</xdr:colOff>
      <xdr:row>32</xdr:row>
      <xdr:rowOff>160695</xdr:rowOff>
    </xdr:to>
    <xdr:sp macro="" textlink="">
      <xdr:nvSpPr>
        <xdr:cNvPr id="153" name="楕円 152">
          <a:extLst>
            <a:ext uri="{FF2B5EF4-FFF2-40B4-BE49-F238E27FC236}">
              <a16:creationId xmlns:a16="http://schemas.microsoft.com/office/drawing/2014/main" id="{A67545AA-384D-4C74-8612-47EBA968E0A2}"/>
            </a:ext>
          </a:extLst>
        </xdr:cNvPr>
        <xdr:cNvSpPr/>
      </xdr:nvSpPr>
      <xdr:spPr>
        <a:xfrm>
          <a:off x="13271500" y="6317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32</xdr:row>
      <xdr:rowOff>85066</xdr:rowOff>
    </xdr:from>
    <xdr:to>
      <xdr:col>72</xdr:col>
      <xdr:colOff>73025</xdr:colOff>
      <xdr:row>32</xdr:row>
      <xdr:rowOff>109895</xdr:rowOff>
    </xdr:to>
    <xdr:cxnSp macro="">
      <xdr:nvCxnSpPr>
        <xdr:cNvPr id="154" name="直線コネクタ 153">
          <a:extLst>
            <a:ext uri="{FF2B5EF4-FFF2-40B4-BE49-F238E27FC236}">
              <a16:creationId xmlns:a16="http://schemas.microsoft.com/office/drawing/2014/main" id="{C0828D33-A23B-4646-81D5-50BC6F1E0118}"/>
            </a:ext>
          </a:extLst>
        </xdr:cNvPr>
        <xdr:cNvCxnSpPr/>
      </xdr:nvCxnSpPr>
      <xdr:spPr>
        <a:xfrm flipV="1">
          <a:off x="13322300" y="6342991"/>
          <a:ext cx="762000" cy="24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32</xdr:row>
      <xdr:rowOff>43847</xdr:rowOff>
    </xdr:from>
    <xdr:to>
      <xdr:col>64</xdr:col>
      <xdr:colOff>123825</xdr:colOff>
      <xdr:row>32</xdr:row>
      <xdr:rowOff>145447</xdr:rowOff>
    </xdr:to>
    <xdr:sp macro="" textlink="">
      <xdr:nvSpPr>
        <xdr:cNvPr id="155" name="楕円 154">
          <a:extLst>
            <a:ext uri="{FF2B5EF4-FFF2-40B4-BE49-F238E27FC236}">
              <a16:creationId xmlns:a16="http://schemas.microsoft.com/office/drawing/2014/main" id="{996D3E74-7887-4E58-A00E-2D43E7FD88B1}"/>
            </a:ext>
          </a:extLst>
        </xdr:cNvPr>
        <xdr:cNvSpPr/>
      </xdr:nvSpPr>
      <xdr:spPr>
        <a:xfrm>
          <a:off x="12509500" y="6301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32</xdr:row>
      <xdr:rowOff>94647</xdr:rowOff>
    </xdr:from>
    <xdr:to>
      <xdr:col>68</xdr:col>
      <xdr:colOff>73025</xdr:colOff>
      <xdr:row>32</xdr:row>
      <xdr:rowOff>109895</xdr:rowOff>
    </xdr:to>
    <xdr:cxnSp macro="">
      <xdr:nvCxnSpPr>
        <xdr:cNvPr id="156" name="直線コネクタ 155">
          <a:extLst>
            <a:ext uri="{FF2B5EF4-FFF2-40B4-BE49-F238E27FC236}">
              <a16:creationId xmlns:a16="http://schemas.microsoft.com/office/drawing/2014/main" id="{018751C5-C233-4BA0-99AD-D326731F0EA6}"/>
            </a:ext>
          </a:extLst>
        </xdr:cNvPr>
        <xdr:cNvCxnSpPr/>
      </xdr:nvCxnSpPr>
      <xdr:spPr>
        <a:xfrm>
          <a:off x="12560300" y="6352572"/>
          <a:ext cx="762000" cy="152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34</xdr:row>
      <xdr:rowOff>57452</xdr:rowOff>
    </xdr:from>
    <xdr:to>
      <xdr:col>60</xdr:col>
      <xdr:colOff>123825</xdr:colOff>
      <xdr:row>34</xdr:row>
      <xdr:rowOff>159052</xdr:rowOff>
    </xdr:to>
    <xdr:sp macro="" textlink="">
      <xdr:nvSpPr>
        <xdr:cNvPr id="157" name="楕円 156">
          <a:extLst>
            <a:ext uri="{FF2B5EF4-FFF2-40B4-BE49-F238E27FC236}">
              <a16:creationId xmlns:a16="http://schemas.microsoft.com/office/drawing/2014/main" id="{18BB06CE-66DD-4DD2-8688-AE0AE5A15B94}"/>
            </a:ext>
          </a:extLst>
        </xdr:cNvPr>
        <xdr:cNvSpPr/>
      </xdr:nvSpPr>
      <xdr:spPr>
        <a:xfrm>
          <a:off x="11747500" y="6658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32</xdr:row>
      <xdr:rowOff>94647</xdr:rowOff>
    </xdr:from>
    <xdr:to>
      <xdr:col>64</xdr:col>
      <xdr:colOff>73025</xdr:colOff>
      <xdr:row>34</xdr:row>
      <xdr:rowOff>108252</xdr:rowOff>
    </xdr:to>
    <xdr:cxnSp macro="">
      <xdr:nvCxnSpPr>
        <xdr:cNvPr id="158" name="直線コネクタ 157">
          <a:extLst>
            <a:ext uri="{FF2B5EF4-FFF2-40B4-BE49-F238E27FC236}">
              <a16:creationId xmlns:a16="http://schemas.microsoft.com/office/drawing/2014/main" id="{9CCA5F40-0263-4B77-AE71-9D4F73EE22B4}"/>
            </a:ext>
          </a:extLst>
        </xdr:cNvPr>
        <xdr:cNvCxnSpPr/>
      </xdr:nvCxnSpPr>
      <xdr:spPr>
        <a:xfrm flipV="1">
          <a:off x="11798300" y="6352572"/>
          <a:ext cx="762000" cy="356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126239</xdr:rowOff>
    </xdr:from>
    <xdr:ext cx="469744" cy="259045"/>
    <xdr:sp macro="" textlink="">
      <xdr:nvSpPr>
        <xdr:cNvPr id="159" name="n_1aveValue債務償還比率">
          <a:extLst>
            <a:ext uri="{FF2B5EF4-FFF2-40B4-BE49-F238E27FC236}">
              <a16:creationId xmlns:a16="http://schemas.microsoft.com/office/drawing/2014/main" id="{08C91088-4A62-4689-8231-D8C88AE308F5}"/>
            </a:ext>
          </a:extLst>
        </xdr:cNvPr>
        <xdr:cNvSpPr txBox="1"/>
      </xdr:nvSpPr>
      <xdr:spPr>
        <a:xfrm>
          <a:off x="13836727" y="56983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110046</xdr:rowOff>
    </xdr:from>
    <xdr:ext cx="469744" cy="259045"/>
    <xdr:sp macro="" textlink="">
      <xdr:nvSpPr>
        <xdr:cNvPr id="160" name="n_2aveValue債務償還比率">
          <a:extLst>
            <a:ext uri="{FF2B5EF4-FFF2-40B4-BE49-F238E27FC236}">
              <a16:creationId xmlns:a16="http://schemas.microsoft.com/office/drawing/2014/main" id="{84F1CDD8-D8C7-4B50-BD02-1BF5706C2C02}"/>
            </a:ext>
          </a:extLst>
        </xdr:cNvPr>
        <xdr:cNvSpPr txBox="1"/>
      </xdr:nvSpPr>
      <xdr:spPr>
        <a:xfrm>
          <a:off x="13087427" y="5682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68891</xdr:rowOff>
    </xdr:from>
    <xdr:ext cx="469744" cy="259045"/>
    <xdr:sp macro="" textlink="">
      <xdr:nvSpPr>
        <xdr:cNvPr id="161" name="n_3aveValue債務償還比率">
          <a:extLst>
            <a:ext uri="{FF2B5EF4-FFF2-40B4-BE49-F238E27FC236}">
              <a16:creationId xmlns:a16="http://schemas.microsoft.com/office/drawing/2014/main" id="{349154B8-342C-4F4B-A845-06FEB8395488}"/>
            </a:ext>
          </a:extLst>
        </xdr:cNvPr>
        <xdr:cNvSpPr txBox="1"/>
      </xdr:nvSpPr>
      <xdr:spPr>
        <a:xfrm>
          <a:off x="12325427" y="5641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80281</xdr:rowOff>
    </xdr:from>
    <xdr:ext cx="469744" cy="259045"/>
    <xdr:sp macro="" textlink="">
      <xdr:nvSpPr>
        <xdr:cNvPr id="162" name="n_4aveValue債務償還比率">
          <a:extLst>
            <a:ext uri="{FF2B5EF4-FFF2-40B4-BE49-F238E27FC236}">
              <a16:creationId xmlns:a16="http://schemas.microsoft.com/office/drawing/2014/main" id="{9A6BE47F-5DBB-4B89-95A1-AFDF1D84E0B3}"/>
            </a:ext>
          </a:extLst>
        </xdr:cNvPr>
        <xdr:cNvSpPr txBox="1"/>
      </xdr:nvSpPr>
      <xdr:spPr>
        <a:xfrm>
          <a:off x="11563427" y="5823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32</xdr:row>
      <xdr:rowOff>126993</xdr:rowOff>
    </xdr:from>
    <xdr:ext cx="469744" cy="259045"/>
    <xdr:sp macro="" textlink="">
      <xdr:nvSpPr>
        <xdr:cNvPr id="163" name="n_1mainValue債務償還比率">
          <a:extLst>
            <a:ext uri="{FF2B5EF4-FFF2-40B4-BE49-F238E27FC236}">
              <a16:creationId xmlns:a16="http://schemas.microsoft.com/office/drawing/2014/main" id="{09EDCB4A-08BE-49AF-9943-E30E60605754}"/>
            </a:ext>
          </a:extLst>
        </xdr:cNvPr>
        <xdr:cNvSpPr txBox="1"/>
      </xdr:nvSpPr>
      <xdr:spPr>
        <a:xfrm>
          <a:off x="13836727" y="63849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32</xdr:row>
      <xdr:rowOff>151822</xdr:rowOff>
    </xdr:from>
    <xdr:ext cx="469744" cy="259045"/>
    <xdr:sp macro="" textlink="">
      <xdr:nvSpPr>
        <xdr:cNvPr id="164" name="n_2mainValue債務償還比率">
          <a:extLst>
            <a:ext uri="{FF2B5EF4-FFF2-40B4-BE49-F238E27FC236}">
              <a16:creationId xmlns:a16="http://schemas.microsoft.com/office/drawing/2014/main" id="{3BFDF8B0-F0A1-4922-A656-954C693D5CD7}"/>
            </a:ext>
          </a:extLst>
        </xdr:cNvPr>
        <xdr:cNvSpPr txBox="1"/>
      </xdr:nvSpPr>
      <xdr:spPr>
        <a:xfrm>
          <a:off x="13087427" y="6409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32</xdr:row>
      <xdr:rowOff>136574</xdr:rowOff>
    </xdr:from>
    <xdr:ext cx="469744" cy="259045"/>
    <xdr:sp macro="" textlink="">
      <xdr:nvSpPr>
        <xdr:cNvPr id="165" name="n_3mainValue債務償還比率">
          <a:extLst>
            <a:ext uri="{FF2B5EF4-FFF2-40B4-BE49-F238E27FC236}">
              <a16:creationId xmlns:a16="http://schemas.microsoft.com/office/drawing/2014/main" id="{33C130FE-7CA3-46D1-8F13-2412D9B7E193}"/>
            </a:ext>
          </a:extLst>
        </xdr:cNvPr>
        <xdr:cNvSpPr txBox="1"/>
      </xdr:nvSpPr>
      <xdr:spPr>
        <a:xfrm>
          <a:off x="12325427" y="63944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58</xdr:col>
      <xdr:colOff>173563</xdr:colOff>
      <xdr:row>34</xdr:row>
      <xdr:rowOff>150179</xdr:rowOff>
    </xdr:from>
    <xdr:ext cx="560923" cy="259045"/>
    <xdr:sp macro="" textlink="">
      <xdr:nvSpPr>
        <xdr:cNvPr id="166" name="n_4mainValue債務償還比率">
          <a:extLst>
            <a:ext uri="{FF2B5EF4-FFF2-40B4-BE49-F238E27FC236}">
              <a16:creationId xmlns:a16="http://schemas.microsoft.com/office/drawing/2014/main" id="{C1B001F1-A59D-4722-B07D-E3D5316C46A8}"/>
            </a:ext>
          </a:extLst>
        </xdr:cNvPr>
        <xdr:cNvSpPr txBox="1"/>
      </xdr:nvSpPr>
      <xdr:spPr>
        <a:xfrm>
          <a:off x="11517838" y="6751004"/>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7" name="正方形/長方形 166">
          <a:extLst>
            <a:ext uri="{FF2B5EF4-FFF2-40B4-BE49-F238E27FC236}">
              <a16:creationId xmlns:a16="http://schemas.microsoft.com/office/drawing/2014/main" id="{97610371-EE08-4056-B875-3A7B30F2B8F6}"/>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8" name="正方形/長方形 167">
          <a:extLst>
            <a:ext uri="{FF2B5EF4-FFF2-40B4-BE49-F238E27FC236}">
              <a16:creationId xmlns:a16="http://schemas.microsoft.com/office/drawing/2014/main" id="{F3CC92F0-232C-42B5-AD25-C6B729FEBBDB}"/>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9" name="テキスト ボックス 168">
          <a:extLst>
            <a:ext uri="{FF2B5EF4-FFF2-40B4-BE49-F238E27FC236}">
              <a16:creationId xmlns:a16="http://schemas.microsoft.com/office/drawing/2014/main" id="{5B39AD39-5F05-45A5-908A-48E9BC5873DA}"/>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0" name="テキスト ボックス 169">
          <a:extLst>
            <a:ext uri="{FF2B5EF4-FFF2-40B4-BE49-F238E27FC236}">
              <a16:creationId xmlns:a16="http://schemas.microsoft.com/office/drawing/2014/main" id="{3394FCFB-7852-4349-B3D7-64F54B85F0C7}"/>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1" name="テキスト ボックス 170">
          <a:extLst>
            <a:ext uri="{FF2B5EF4-FFF2-40B4-BE49-F238E27FC236}">
              <a16:creationId xmlns:a16="http://schemas.microsoft.com/office/drawing/2014/main" id="{7F0AFFF7-9973-4DD9-86F6-C472B9411CC2}"/>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2" name="テキスト ボックス 171">
          <a:extLst>
            <a:ext uri="{FF2B5EF4-FFF2-40B4-BE49-F238E27FC236}">
              <a16:creationId xmlns:a16="http://schemas.microsoft.com/office/drawing/2014/main" id="{D9F0312A-4269-4C90-B95A-AEC58743C7DC}"/>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DD840D0-6FF0-447A-AE7F-86FB856544FF}"/>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E3E65941-2B4A-4BEF-A583-41B48A6AE2B6}"/>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3198AB48-28C2-42CA-B1FE-1400E0891257}"/>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8008D7C3-DB8A-4859-90FA-BECE859F7AD5}"/>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新潟県見附市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ACB5CD30-67C8-4155-BA6B-08271A2DA12C}"/>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DA16973E-7BD7-45EF-904F-3159408119B4}"/>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F94D93C3-9B0C-42AF-99C2-240AE496A5A6}"/>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7E9AC681-563D-4D7E-B222-C5DC120A218F}"/>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73135F23-C1AD-4279-B1F7-E6F72F220E91}"/>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C2DA3B67-3EBF-421B-A75B-A8215B3797B1}"/>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38,061
37,799
77.91
20,222,383
19,670,001
464,080
10,400,857
18,870,025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DD5DC57E-BCB9-40BC-A408-343BF348E8DC}"/>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189BC25E-59E2-4724-A35F-2CF9E4C089AB}"/>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665FAE57-2F65-437B-AAE3-D8A7B1FA0A6C}"/>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11.3
80.6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6184D4F-F25F-4D27-AE3D-949DA56E4A92}"/>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3626360B-F4C9-405E-9EF9-F728EC9556C7}"/>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D3E52A47-EE22-4331-8CCD-F67C4DAFA584}"/>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FF6EE4CB-66A7-4A8C-8E4C-2EDDF258A7A9}"/>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679AFA5-3FBF-4ACF-997F-2EFB1573A69A}"/>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B2A09F6E-BD8B-4164-9A4C-EC05B7A0F323}"/>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116D7B3-7CCC-43A6-868E-08C47A066DC5}"/>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B8277DF3-F0F0-423F-B6DD-9827839EEEB2}"/>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AAE740D7-29A4-400F-BBC9-98BA0F51703B}"/>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BFBC969C-8AC5-495A-A59D-914F4DAB817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C006A469-CC9D-4675-9659-0090F629027C}"/>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460D4AF8-1DFA-47A9-AE92-1F03D6E1DE2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406EF7B1-3290-493A-A2B6-736432073301}"/>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9318AD51-C540-48AD-8B03-DABA6BB6DD36}"/>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83F609D0-4615-4394-ACED-A83B5FB55D91}"/>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D6FDFABE-4ADC-4A7A-A6A4-3049B89A499D}"/>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2484E446-9247-47F9-B284-E18F8DA6A66E}"/>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CC1EE5F4-86C8-4088-9664-74CDE3F5516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2CF7B4E5-A5D6-4B49-89C3-40BC4A958C46}"/>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D632691D-9FE1-4E1F-9564-8C75E052891E}"/>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AFF1022A-1A2C-4B43-A285-17A6FBEBFE7A}"/>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800BCF6-C76C-464C-BD97-1A743CEDBCC4}"/>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D2A3CACB-8343-47A9-A939-22AFFC60F715}"/>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822560F8-71E3-4223-A8FB-5A5D108FCF3B}"/>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15210F4C-343D-43FF-87E5-F77518D57D63}"/>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57847263-A8D6-41B2-9F87-EFF64493E02F}"/>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12C20F83-91ED-4B2C-AC94-CFB92AFCFBCD}"/>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7B40A49B-DDC8-496F-91D3-1B328E8632E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8313D341-24C5-4E83-BE52-24EDD3BE8906}"/>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8A12E06F-5B38-4824-B4C6-FCAC4B9E4D12}"/>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09B54EE5-A2EF-44CD-A4C7-E21989C7F9A3}"/>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9BA03EE2-7E21-44F3-A886-D068FC8385F7}"/>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C252083A-4DE7-41A3-AE3F-C1788425508E}"/>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F5FC5667-C941-44C0-96A4-90E211CF9A11}"/>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194D52B8-991F-49E5-A6BF-035CD92D53F3}"/>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44801722-E717-46FA-A105-619CFA4D7185}"/>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A862B865-B44F-4B35-B711-68C5C9C5465D}"/>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90020E21-B321-4E7C-ABF7-0FC743B8457B}"/>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C05F0DE1-D5FF-498C-AE9F-F3F6643751F0}"/>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65B1C9EB-2D8C-47BE-BFF9-337F9D494B72}"/>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D19AE903-C341-49C3-AC7A-CC7A51D6200E}"/>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4EDB6C03-4FE8-498E-A612-EFA23F4F0AC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158115</xdr:rowOff>
    </xdr:from>
    <xdr:to>
      <xdr:col>24</xdr:col>
      <xdr:colOff>62865</xdr:colOff>
      <xdr:row>41</xdr:row>
      <xdr:rowOff>163830</xdr:rowOff>
    </xdr:to>
    <xdr:cxnSp macro="">
      <xdr:nvCxnSpPr>
        <xdr:cNvPr id="57" name="直線コネクタ 56">
          <a:extLst>
            <a:ext uri="{FF2B5EF4-FFF2-40B4-BE49-F238E27FC236}">
              <a16:creationId xmlns:a16="http://schemas.microsoft.com/office/drawing/2014/main" id="{4893ED67-47A2-45F4-B90F-9BA3423F497F}"/>
            </a:ext>
          </a:extLst>
        </xdr:cNvPr>
        <xdr:cNvCxnSpPr/>
      </xdr:nvCxnSpPr>
      <xdr:spPr>
        <a:xfrm flipV="1">
          <a:off x="4634865" y="5815965"/>
          <a:ext cx="0" cy="13773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167657</xdr:rowOff>
    </xdr:from>
    <xdr:ext cx="405111" cy="259045"/>
    <xdr:sp macro="" textlink="">
      <xdr:nvSpPr>
        <xdr:cNvPr id="58" name="【道路】&#10;有形固定資産減価償却率最小値テキスト">
          <a:extLst>
            <a:ext uri="{FF2B5EF4-FFF2-40B4-BE49-F238E27FC236}">
              <a16:creationId xmlns:a16="http://schemas.microsoft.com/office/drawing/2014/main" id="{61E722FA-C231-4468-A284-A8D03B48C9CF}"/>
            </a:ext>
          </a:extLst>
        </xdr:cNvPr>
        <xdr:cNvSpPr txBox="1"/>
      </xdr:nvSpPr>
      <xdr:spPr>
        <a:xfrm>
          <a:off x="4673600" y="7197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163830</xdr:rowOff>
    </xdr:from>
    <xdr:to>
      <xdr:col>24</xdr:col>
      <xdr:colOff>152400</xdr:colOff>
      <xdr:row>41</xdr:row>
      <xdr:rowOff>163830</xdr:rowOff>
    </xdr:to>
    <xdr:cxnSp macro="">
      <xdr:nvCxnSpPr>
        <xdr:cNvPr id="59" name="直線コネクタ 58">
          <a:extLst>
            <a:ext uri="{FF2B5EF4-FFF2-40B4-BE49-F238E27FC236}">
              <a16:creationId xmlns:a16="http://schemas.microsoft.com/office/drawing/2014/main" id="{FA7009DD-56E2-446A-ABE4-CE31ACA06F08}"/>
            </a:ext>
          </a:extLst>
        </xdr:cNvPr>
        <xdr:cNvCxnSpPr/>
      </xdr:nvCxnSpPr>
      <xdr:spPr>
        <a:xfrm>
          <a:off x="4546600" y="7193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104792</xdr:rowOff>
    </xdr:from>
    <xdr:ext cx="405111" cy="259045"/>
    <xdr:sp macro="" textlink="">
      <xdr:nvSpPr>
        <xdr:cNvPr id="60" name="【道路】&#10;有形固定資産減価償却率最大値テキスト">
          <a:extLst>
            <a:ext uri="{FF2B5EF4-FFF2-40B4-BE49-F238E27FC236}">
              <a16:creationId xmlns:a16="http://schemas.microsoft.com/office/drawing/2014/main" id="{6BD6C8D2-0896-4424-9F5E-194928C12AAA}"/>
            </a:ext>
          </a:extLst>
        </xdr:cNvPr>
        <xdr:cNvSpPr txBox="1"/>
      </xdr:nvSpPr>
      <xdr:spPr>
        <a:xfrm>
          <a:off x="4673600" y="5591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158115</xdr:rowOff>
    </xdr:from>
    <xdr:to>
      <xdr:col>24</xdr:col>
      <xdr:colOff>152400</xdr:colOff>
      <xdr:row>33</xdr:row>
      <xdr:rowOff>158115</xdr:rowOff>
    </xdr:to>
    <xdr:cxnSp macro="">
      <xdr:nvCxnSpPr>
        <xdr:cNvPr id="61" name="直線コネクタ 60">
          <a:extLst>
            <a:ext uri="{FF2B5EF4-FFF2-40B4-BE49-F238E27FC236}">
              <a16:creationId xmlns:a16="http://schemas.microsoft.com/office/drawing/2014/main" id="{69FA0FA6-B270-4327-8179-DA6DA1C9A0A9}"/>
            </a:ext>
          </a:extLst>
        </xdr:cNvPr>
        <xdr:cNvCxnSpPr/>
      </xdr:nvCxnSpPr>
      <xdr:spPr>
        <a:xfrm>
          <a:off x="4546600" y="5815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100982</xdr:rowOff>
    </xdr:from>
    <xdr:ext cx="405111" cy="259045"/>
    <xdr:sp macro="" textlink="">
      <xdr:nvSpPr>
        <xdr:cNvPr id="62" name="【道路】&#10;有形固定資産減価償却率平均値テキスト">
          <a:extLst>
            <a:ext uri="{FF2B5EF4-FFF2-40B4-BE49-F238E27FC236}">
              <a16:creationId xmlns:a16="http://schemas.microsoft.com/office/drawing/2014/main" id="{30EB0F18-166F-4FC9-B0E4-04100E2EDA8B}"/>
            </a:ext>
          </a:extLst>
        </xdr:cNvPr>
        <xdr:cNvSpPr txBox="1"/>
      </xdr:nvSpPr>
      <xdr:spPr>
        <a:xfrm>
          <a:off x="4673600" y="66160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122555</xdr:rowOff>
    </xdr:from>
    <xdr:to>
      <xdr:col>24</xdr:col>
      <xdr:colOff>114300</xdr:colOff>
      <xdr:row>39</xdr:row>
      <xdr:rowOff>52705</xdr:rowOff>
    </xdr:to>
    <xdr:sp macro="" textlink="">
      <xdr:nvSpPr>
        <xdr:cNvPr id="63" name="フローチャート: 判断 62">
          <a:extLst>
            <a:ext uri="{FF2B5EF4-FFF2-40B4-BE49-F238E27FC236}">
              <a16:creationId xmlns:a16="http://schemas.microsoft.com/office/drawing/2014/main" id="{49D9A491-DD62-45DD-9AE0-BFC227CB7EE6}"/>
            </a:ext>
          </a:extLst>
        </xdr:cNvPr>
        <xdr:cNvSpPr/>
      </xdr:nvSpPr>
      <xdr:spPr>
        <a:xfrm>
          <a:off x="4584700" y="6637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97790</xdr:rowOff>
    </xdr:from>
    <xdr:to>
      <xdr:col>20</xdr:col>
      <xdr:colOff>38100</xdr:colOff>
      <xdr:row>39</xdr:row>
      <xdr:rowOff>27940</xdr:rowOff>
    </xdr:to>
    <xdr:sp macro="" textlink="">
      <xdr:nvSpPr>
        <xdr:cNvPr id="64" name="フローチャート: 判断 63">
          <a:extLst>
            <a:ext uri="{FF2B5EF4-FFF2-40B4-BE49-F238E27FC236}">
              <a16:creationId xmlns:a16="http://schemas.microsoft.com/office/drawing/2014/main" id="{A96BC841-AC56-4E4D-8349-F2BF8AF59D87}"/>
            </a:ext>
          </a:extLst>
        </xdr:cNvPr>
        <xdr:cNvSpPr/>
      </xdr:nvSpPr>
      <xdr:spPr>
        <a:xfrm>
          <a:off x="3746500" y="6612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50165</xdr:rowOff>
    </xdr:from>
    <xdr:to>
      <xdr:col>15</xdr:col>
      <xdr:colOff>101600</xdr:colOff>
      <xdr:row>38</xdr:row>
      <xdr:rowOff>151765</xdr:rowOff>
    </xdr:to>
    <xdr:sp macro="" textlink="">
      <xdr:nvSpPr>
        <xdr:cNvPr id="65" name="フローチャート: 判断 64">
          <a:extLst>
            <a:ext uri="{FF2B5EF4-FFF2-40B4-BE49-F238E27FC236}">
              <a16:creationId xmlns:a16="http://schemas.microsoft.com/office/drawing/2014/main" id="{CC8E8433-4F2B-4BCD-8EAD-ED808C842C56}"/>
            </a:ext>
          </a:extLst>
        </xdr:cNvPr>
        <xdr:cNvSpPr/>
      </xdr:nvSpPr>
      <xdr:spPr>
        <a:xfrm>
          <a:off x="2857500" y="656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10160</xdr:rowOff>
    </xdr:from>
    <xdr:to>
      <xdr:col>10</xdr:col>
      <xdr:colOff>165100</xdr:colOff>
      <xdr:row>38</xdr:row>
      <xdr:rowOff>111760</xdr:rowOff>
    </xdr:to>
    <xdr:sp macro="" textlink="">
      <xdr:nvSpPr>
        <xdr:cNvPr id="66" name="フローチャート: 判断 65">
          <a:extLst>
            <a:ext uri="{FF2B5EF4-FFF2-40B4-BE49-F238E27FC236}">
              <a16:creationId xmlns:a16="http://schemas.microsoft.com/office/drawing/2014/main" id="{D96AC145-C0F5-477A-8B5C-83A304FD78E3}"/>
            </a:ext>
          </a:extLst>
        </xdr:cNvPr>
        <xdr:cNvSpPr/>
      </xdr:nvSpPr>
      <xdr:spPr>
        <a:xfrm>
          <a:off x="1968500" y="652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130175</xdr:rowOff>
    </xdr:from>
    <xdr:to>
      <xdr:col>6</xdr:col>
      <xdr:colOff>38100</xdr:colOff>
      <xdr:row>38</xdr:row>
      <xdr:rowOff>60325</xdr:rowOff>
    </xdr:to>
    <xdr:sp macro="" textlink="">
      <xdr:nvSpPr>
        <xdr:cNvPr id="67" name="フローチャート: 判断 66">
          <a:extLst>
            <a:ext uri="{FF2B5EF4-FFF2-40B4-BE49-F238E27FC236}">
              <a16:creationId xmlns:a16="http://schemas.microsoft.com/office/drawing/2014/main" id="{E1D41748-C63A-4351-B81A-BF9F6D4EAFD9}"/>
            </a:ext>
          </a:extLst>
        </xdr:cNvPr>
        <xdr:cNvSpPr/>
      </xdr:nvSpPr>
      <xdr:spPr>
        <a:xfrm>
          <a:off x="1079500" y="6473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AB296C58-7FDA-4943-9CB3-73AD19CD149D}"/>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B115E2AB-FA63-4124-9AEF-21EA4902F6B9}"/>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93638C8-AD32-4545-BC41-53B785040FBA}"/>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A0A4E86D-74D9-4712-8112-783544CFDF2A}"/>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3F7EC4F7-8C7E-439C-9413-37616F36433F}"/>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105410</xdr:rowOff>
    </xdr:from>
    <xdr:to>
      <xdr:col>24</xdr:col>
      <xdr:colOff>114300</xdr:colOff>
      <xdr:row>39</xdr:row>
      <xdr:rowOff>35560</xdr:rowOff>
    </xdr:to>
    <xdr:sp macro="" textlink="">
      <xdr:nvSpPr>
        <xdr:cNvPr id="73" name="楕円 72">
          <a:extLst>
            <a:ext uri="{FF2B5EF4-FFF2-40B4-BE49-F238E27FC236}">
              <a16:creationId xmlns:a16="http://schemas.microsoft.com/office/drawing/2014/main" id="{DE35029A-8531-4E70-9C4F-783151E6E1FB}"/>
            </a:ext>
          </a:extLst>
        </xdr:cNvPr>
        <xdr:cNvSpPr/>
      </xdr:nvSpPr>
      <xdr:spPr>
        <a:xfrm>
          <a:off x="4584700" y="6620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128287</xdr:rowOff>
    </xdr:from>
    <xdr:ext cx="405111" cy="259045"/>
    <xdr:sp macro="" textlink="">
      <xdr:nvSpPr>
        <xdr:cNvPr id="74" name="【道路】&#10;有形固定資産減価償却率該当値テキスト">
          <a:extLst>
            <a:ext uri="{FF2B5EF4-FFF2-40B4-BE49-F238E27FC236}">
              <a16:creationId xmlns:a16="http://schemas.microsoft.com/office/drawing/2014/main" id="{687D63E9-5BA9-40AC-A0A0-EEF64E20B3A0}"/>
            </a:ext>
          </a:extLst>
        </xdr:cNvPr>
        <xdr:cNvSpPr txBox="1"/>
      </xdr:nvSpPr>
      <xdr:spPr>
        <a:xfrm>
          <a:off x="4673600" y="6471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156845</xdr:rowOff>
    </xdr:from>
    <xdr:to>
      <xdr:col>20</xdr:col>
      <xdr:colOff>38100</xdr:colOff>
      <xdr:row>35</xdr:row>
      <xdr:rowOff>86995</xdr:rowOff>
    </xdr:to>
    <xdr:sp macro="" textlink="">
      <xdr:nvSpPr>
        <xdr:cNvPr id="75" name="楕円 74">
          <a:extLst>
            <a:ext uri="{FF2B5EF4-FFF2-40B4-BE49-F238E27FC236}">
              <a16:creationId xmlns:a16="http://schemas.microsoft.com/office/drawing/2014/main" id="{B2330CDB-C9A9-4C7C-BC36-FC4033127747}"/>
            </a:ext>
          </a:extLst>
        </xdr:cNvPr>
        <xdr:cNvSpPr/>
      </xdr:nvSpPr>
      <xdr:spPr>
        <a:xfrm>
          <a:off x="3746500" y="5986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35</xdr:row>
      <xdr:rowOff>36195</xdr:rowOff>
    </xdr:from>
    <xdr:to>
      <xdr:col>24</xdr:col>
      <xdr:colOff>63500</xdr:colOff>
      <xdr:row>38</xdr:row>
      <xdr:rowOff>156210</xdr:rowOff>
    </xdr:to>
    <xdr:cxnSp macro="">
      <xdr:nvCxnSpPr>
        <xdr:cNvPr id="76" name="直線コネクタ 75">
          <a:extLst>
            <a:ext uri="{FF2B5EF4-FFF2-40B4-BE49-F238E27FC236}">
              <a16:creationId xmlns:a16="http://schemas.microsoft.com/office/drawing/2014/main" id="{4B37D8F0-8348-4EFE-B62B-32AB296D72B6}"/>
            </a:ext>
          </a:extLst>
        </xdr:cNvPr>
        <xdr:cNvCxnSpPr/>
      </xdr:nvCxnSpPr>
      <xdr:spPr>
        <a:xfrm>
          <a:off x="3797300" y="6036945"/>
          <a:ext cx="838200" cy="634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88265</xdr:rowOff>
    </xdr:from>
    <xdr:to>
      <xdr:col>15</xdr:col>
      <xdr:colOff>101600</xdr:colOff>
      <xdr:row>35</xdr:row>
      <xdr:rowOff>18415</xdr:rowOff>
    </xdr:to>
    <xdr:sp macro="" textlink="">
      <xdr:nvSpPr>
        <xdr:cNvPr id="77" name="楕円 76">
          <a:extLst>
            <a:ext uri="{FF2B5EF4-FFF2-40B4-BE49-F238E27FC236}">
              <a16:creationId xmlns:a16="http://schemas.microsoft.com/office/drawing/2014/main" id="{BD0221E1-2768-453A-B9F5-B8B3E5EDE09C}"/>
            </a:ext>
          </a:extLst>
        </xdr:cNvPr>
        <xdr:cNvSpPr/>
      </xdr:nvSpPr>
      <xdr:spPr>
        <a:xfrm>
          <a:off x="2857500" y="5917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139065</xdr:rowOff>
    </xdr:from>
    <xdr:to>
      <xdr:col>19</xdr:col>
      <xdr:colOff>177800</xdr:colOff>
      <xdr:row>35</xdr:row>
      <xdr:rowOff>36195</xdr:rowOff>
    </xdr:to>
    <xdr:cxnSp macro="">
      <xdr:nvCxnSpPr>
        <xdr:cNvPr id="78" name="直線コネクタ 77">
          <a:extLst>
            <a:ext uri="{FF2B5EF4-FFF2-40B4-BE49-F238E27FC236}">
              <a16:creationId xmlns:a16="http://schemas.microsoft.com/office/drawing/2014/main" id="{1E1D8512-ED77-4DF1-82A5-0126737E736D}"/>
            </a:ext>
          </a:extLst>
        </xdr:cNvPr>
        <xdr:cNvCxnSpPr/>
      </xdr:nvCxnSpPr>
      <xdr:spPr>
        <a:xfrm>
          <a:off x="2908300" y="5968365"/>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635</xdr:rowOff>
    </xdr:from>
    <xdr:to>
      <xdr:col>10</xdr:col>
      <xdr:colOff>165100</xdr:colOff>
      <xdr:row>34</xdr:row>
      <xdr:rowOff>102235</xdr:rowOff>
    </xdr:to>
    <xdr:sp macro="" textlink="">
      <xdr:nvSpPr>
        <xdr:cNvPr id="79" name="楕円 78">
          <a:extLst>
            <a:ext uri="{FF2B5EF4-FFF2-40B4-BE49-F238E27FC236}">
              <a16:creationId xmlns:a16="http://schemas.microsoft.com/office/drawing/2014/main" id="{C717EC55-80D2-4A0A-90A6-1FACBCC26F72}"/>
            </a:ext>
          </a:extLst>
        </xdr:cNvPr>
        <xdr:cNvSpPr/>
      </xdr:nvSpPr>
      <xdr:spPr>
        <a:xfrm>
          <a:off x="1968500" y="5829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34</xdr:row>
      <xdr:rowOff>51435</xdr:rowOff>
    </xdr:from>
    <xdr:to>
      <xdr:col>15</xdr:col>
      <xdr:colOff>50800</xdr:colOff>
      <xdr:row>34</xdr:row>
      <xdr:rowOff>139065</xdr:rowOff>
    </xdr:to>
    <xdr:cxnSp macro="">
      <xdr:nvCxnSpPr>
        <xdr:cNvPr id="80" name="直線コネクタ 79">
          <a:extLst>
            <a:ext uri="{FF2B5EF4-FFF2-40B4-BE49-F238E27FC236}">
              <a16:creationId xmlns:a16="http://schemas.microsoft.com/office/drawing/2014/main" id="{A5A715F5-9ADA-4BA1-AEE2-9FB35E8584E0}"/>
            </a:ext>
          </a:extLst>
        </xdr:cNvPr>
        <xdr:cNvCxnSpPr/>
      </xdr:nvCxnSpPr>
      <xdr:spPr>
        <a:xfrm>
          <a:off x="2019300" y="5880735"/>
          <a:ext cx="889000" cy="87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33</xdr:row>
      <xdr:rowOff>126365</xdr:rowOff>
    </xdr:from>
    <xdr:to>
      <xdr:col>6</xdr:col>
      <xdr:colOff>38100</xdr:colOff>
      <xdr:row>34</xdr:row>
      <xdr:rowOff>56515</xdr:rowOff>
    </xdr:to>
    <xdr:sp macro="" textlink="">
      <xdr:nvSpPr>
        <xdr:cNvPr id="81" name="楕円 80">
          <a:extLst>
            <a:ext uri="{FF2B5EF4-FFF2-40B4-BE49-F238E27FC236}">
              <a16:creationId xmlns:a16="http://schemas.microsoft.com/office/drawing/2014/main" id="{1C364097-266D-490F-BA36-69F96924401F}"/>
            </a:ext>
          </a:extLst>
        </xdr:cNvPr>
        <xdr:cNvSpPr/>
      </xdr:nvSpPr>
      <xdr:spPr>
        <a:xfrm>
          <a:off x="1079500" y="5784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34</xdr:row>
      <xdr:rowOff>5715</xdr:rowOff>
    </xdr:from>
    <xdr:to>
      <xdr:col>10</xdr:col>
      <xdr:colOff>114300</xdr:colOff>
      <xdr:row>34</xdr:row>
      <xdr:rowOff>51435</xdr:rowOff>
    </xdr:to>
    <xdr:cxnSp macro="">
      <xdr:nvCxnSpPr>
        <xdr:cNvPr id="82" name="直線コネクタ 81">
          <a:extLst>
            <a:ext uri="{FF2B5EF4-FFF2-40B4-BE49-F238E27FC236}">
              <a16:creationId xmlns:a16="http://schemas.microsoft.com/office/drawing/2014/main" id="{C9F2F00A-2432-4F59-AABF-CACBDD4BDB0D}"/>
            </a:ext>
          </a:extLst>
        </xdr:cNvPr>
        <xdr:cNvCxnSpPr/>
      </xdr:nvCxnSpPr>
      <xdr:spPr>
        <a:xfrm>
          <a:off x="1130300" y="5835015"/>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39</xdr:row>
      <xdr:rowOff>19067</xdr:rowOff>
    </xdr:from>
    <xdr:ext cx="405111" cy="259045"/>
    <xdr:sp macro="" textlink="">
      <xdr:nvSpPr>
        <xdr:cNvPr id="83" name="n_1aveValue【道路】&#10;有形固定資産減価償却率">
          <a:extLst>
            <a:ext uri="{FF2B5EF4-FFF2-40B4-BE49-F238E27FC236}">
              <a16:creationId xmlns:a16="http://schemas.microsoft.com/office/drawing/2014/main" id="{4B86EA28-D183-4CAA-BC86-6570287616F8}"/>
            </a:ext>
          </a:extLst>
        </xdr:cNvPr>
        <xdr:cNvSpPr txBox="1"/>
      </xdr:nvSpPr>
      <xdr:spPr>
        <a:xfrm>
          <a:off x="3582044" y="6705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142892</xdr:rowOff>
    </xdr:from>
    <xdr:ext cx="405111" cy="259045"/>
    <xdr:sp macro="" textlink="">
      <xdr:nvSpPr>
        <xdr:cNvPr id="84" name="n_2aveValue【道路】&#10;有形固定資産減価償却率">
          <a:extLst>
            <a:ext uri="{FF2B5EF4-FFF2-40B4-BE49-F238E27FC236}">
              <a16:creationId xmlns:a16="http://schemas.microsoft.com/office/drawing/2014/main" id="{DAFFB084-CDE6-4A51-892F-6A995BB4BC80}"/>
            </a:ext>
          </a:extLst>
        </xdr:cNvPr>
        <xdr:cNvSpPr txBox="1"/>
      </xdr:nvSpPr>
      <xdr:spPr>
        <a:xfrm>
          <a:off x="2705744" y="6657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102887</xdr:rowOff>
    </xdr:from>
    <xdr:ext cx="405111" cy="259045"/>
    <xdr:sp macro="" textlink="">
      <xdr:nvSpPr>
        <xdr:cNvPr id="85" name="n_3aveValue【道路】&#10;有形固定資産減価償却率">
          <a:extLst>
            <a:ext uri="{FF2B5EF4-FFF2-40B4-BE49-F238E27FC236}">
              <a16:creationId xmlns:a16="http://schemas.microsoft.com/office/drawing/2014/main" id="{C806524D-39B3-4415-93FE-4AD5B8CDA090}"/>
            </a:ext>
          </a:extLst>
        </xdr:cNvPr>
        <xdr:cNvSpPr txBox="1"/>
      </xdr:nvSpPr>
      <xdr:spPr>
        <a:xfrm>
          <a:off x="1816744" y="6617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51452</xdr:rowOff>
    </xdr:from>
    <xdr:ext cx="405111" cy="259045"/>
    <xdr:sp macro="" textlink="">
      <xdr:nvSpPr>
        <xdr:cNvPr id="86" name="n_4aveValue【道路】&#10;有形固定資産減価償却率">
          <a:extLst>
            <a:ext uri="{FF2B5EF4-FFF2-40B4-BE49-F238E27FC236}">
              <a16:creationId xmlns:a16="http://schemas.microsoft.com/office/drawing/2014/main" id="{C3F26DDA-772D-48D9-ADB3-EAB0F2BD12F9}"/>
            </a:ext>
          </a:extLst>
        </xdr:cNvPr>
        <xdr:cNvSpPr txBox="1"/>
      </xdr:nvSpPr>
      <xdr:spPr>
        <a:xfrm>
          <a:off x="927744" y="6566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33</xdr:row>
      <xdr:rowOff>103522</xdr:rowOff>
    </xdr:from>
    <xdr:ext cx="405111" cy="259045"/>
    <xdr:sp macro="" textlink="">
      <xdr:nvSpPr>
        <xdr:cNvPr id="87" name="n_1mainValue【道路】&#10;有形固定資産減価償却率">
          <a:extLst>
            <a:ext uri="{FF2B5EF4-FFF2-40B4-BE49-F238E27FC236}">
              <a16:creationId xmlns:a16="http://schemas.microsoft.com/office/drawing/2014/main" id="{EC61EFCF-1E50-4482-AAD5-A59D4AAC6FFA}"/>
            </a:ext>
          </a:extLst>
        </xdr:cNvPr>
        <xdr:cNvSpPr txBox="1"/>
      </xdr:nvSpPr>
      <xdr:spPr>
        <a:xfrm>
          <a:off x="3582044" y="5761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33</xdr:row>
      <xdr:rowOff>34942</xdr:rowOff>
    </xdr:from>
    <xdr:ext cx="405111" cy="259045"/>
    <xdr:sp macro="" textlink="">
      <xdr:nvSpPr>
        <xdr:cNvPr id="88" name="n_2mainValue【道路】&#10;有形固定資産減価償却率">
          <a:extLst>
            <a:ext uri="{FF2B5EF4-FFF2-40B4-BE49-F238E27FC236}">
              <a16:creationId xmlns:a16="http://schemas.microsoft.com/office/drawing/2014/main" id="{2F3DB697-A5F1-41AA-AA27-02B8194CAC62}"/>
            </a:ext>
          </a:extLst>
        </xdr:cNvPr>
        <xdr:cNvSpPr txBox="1"/>
      </xdr:nvSpPr>
      <xdr:spPr>
        <a:xfrm>
          <a:off x="2705744" y="5692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32</xdr:row>
      <xdr:rowOff>118762</xdr:rowOff>
    </xdr:from>
    <xdr:ext cx="405111" cy="259045"/>
    <xdr:sp macro="" textlink="">
      <xdr:nvSpPr>
        <xdr:cNvPr id="89" name="n_3mainValue【道路】&#10;有形固定資産減価償却率">
          <a:extLst>
            <a:ext uri="{FF2B5EF4-FFF2-40B4-BE49-F238E27FC236}">
              <a16:creationId xmlns:a16="http://schemas.microsoft.com/office/drawing/2014/main" id="{11D51410-0AA2-4A96-9268-6E9353A73A10}"/>
            </a:ext>
          </a:extLst>
        </xdr:cNvPr>
        <xdr:cNvSpPr txBox="1"/>
      </xdr:nvSpPr>
      <xdr:spPr>
        <a:xfrm>
          <a:off x="1816744" y="5605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32</xdr:row>
      <xdr:rowOff>73042</xdr:rowOff>
    </xdr:from>
    <xdr:ext cx="405111" cy="259045"/>
    <xdr:sp macro="" textlink="">
      <xdr:nvSpPr>
        <xdr:cNvPr id="90" name="n_4mainValue【道路】&#10;有形固定資産減価償却率">
          <a:extLst>
            <a:ext uri="{FF2B5EF4-FFF2-40B4-BE49-F238E27FC236}">
              <a16:creationId xmlns:a16="http://schemas.microsoft.com/office/drawing/2014/main" id="{3C640DAB-363B-43BE-A564-F8ADB823BF14}"/>
            </a:ext>
          </a:extLst>
        </xdr:cNvPr>
        <xdr:cNvSpPr txBox="1"/>
      </xdr:nvSpPr>
      <xdr:spPr>
        <a:xfrm>
          <a:off x="927744" y="5559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81AE8637-57D5-4434-B2B1-772F100B79D4}"/>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2B43BF98-C9D1-4743-8EBF-00F3D48D4FA6}"/>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3E3E7B83-195E-4E5C-BDD9-14F17F9D7861}"/>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22462E10-CC60-449C-8E7F-6C8075BBCC04}"/>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55F43C5D-868C-46CF-A78E-473FD2AC3D03}"/>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E0E59B7F-5983-467E-AEB3-BE2B37A4ABD4}"/>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27FD5313-38A1-43E0-9AAC-578CBB992A8A}"/>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70DB8158-71E7-4E45-AF27-30A48C166F59}"/>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9C1DCD0A-5951-4365-8E81-44A7FD6DE264}"/>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5E573FF7-DEE2-443F-B7AE-EE65C6C1E7CE}"/>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a:extLst>
            <a:ext uri="{FF2B5EF4-FFF2-40B4-BE49-F238E27FC236}">
              <a16:creationId xmlns:a16="http://schemas.microsoft.com/office/drawing/2014/main" id="{9CA17D9F-A3A2-4BFC-9A78-AA162A8981C1}"/>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a:extLst>
            <a:ext uri="{FF2B5EF4-FFF2-40B4-BE49-F238E27FC236}">
              <a16:creationId xmlns:a16="http://schemas.microsoft.com/office/drawing/2014/main" id="{8802BBC3-B503-4310-90FE-8082D7DCFE8C}"/>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a:extLst>
            <a:ext uri="{FF2B5EF4-FFF2-40B4-BE49-F238E27FC236}">
              <a16:creationId xmlns:a16="http://schemas.microsoft.com/office/drawing/2014/main" id="{0B530F9D-F03A-49B3-AFD9-523F7917613D}"/>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4" name="テキスト ボックス 103">
          <a:extLst>
            <a:ext uri="{FF2B5EF4-FFF2-40B4-BE49-F238E27FC236}">
              <a16:creationId xmlns:a16="http://schemas.microsoft.com/office/drawing/2014/main" id="{08840B5E-5B48-41EE-8F69-B1DD2C7EB7A7}"/>
            </a:ext>
          </a:extLst>
        </xdr:cNvPr>
        <xdr:cNvSpPr txBox="1"/>
      </xdr:nvSpPr>
      <xdr:spPr>
        <a:xfrm>
          <a:off x="6072701" y="682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a:extLst>
            <a:ext uri="{FF2B5EF4-FFF2-40B4-BE49-F238E27FC236}">
              <a16:creationId xmlns:a16="http://schemas.microsoft.com/office/drawing/2014/main" id="{664437FA-4152-4021-96CF-86B05D994C52}"/>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6" name="テキスト ボックス 105">
          <a:extLst>
            <a:ext uri="{FF2B5EF4-FFF2-40B4-BE49-F238E27FC236}">
              <a16:creationId xmlns:a16="http://schemas.microsoft.com/office/drawing/2014/main" id="{5CBEBC56-6F0B-4B6D-9D14-02D80E14ADD6}"/>
            </a:ext>
          </a:extLst>
        </xdr:cNvPr>
        <xdr:cNvSpPr txBox="1"/>
      </xdr:nvSpPr>
      <xdr:spPr>
        <a:xfrm>
          <a:off x="6072701" y="649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a:extLst>
            <a:ext uri="{FF2B5EF4-FFF2-40B4-BE49-F238E27FC236}">
              <a16:creationId xmlns:a16="http://schemas.microsoft.com/office/drawing/2014/main" id="{A030D50E-04F6-4D07-B567-DE4548180048}"/>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8" name="テキスト ボックス 107">
          <a:extLst>
            <a:ext uri="{FF2B5EF4-FFF2-40B4-BE49-F238E27FC236}">
              <a16:creationId xmlns:a16="http://schemas.microsoft.com/office/drawing/2014/main" id="{8624BF87-B161-49EC-9182-D25FB4C90142}"/>
            </a:ext>
          </a:extLst>
        </xdr:cNvPr>
        <xdr:cNvSpPr txBox="1"/>
      </xdr:nvSpPr>
      <xdr:spPr>
        <a:xfrm>
          <a:off x="6072701" y="617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a:extLst>
            <a:ext uri="{FF2B5EF4-FFF2-40B4-BE49-F238E27FC236}">
              <a16:creationId xmlns:a16="http://schemas.microsoft.com/office/drawing/2014/main" id="{621635CF-41EC-4754-91CD-8A6A78BCCDB0}"/>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110" name="テキスト ボックス 109">
          <a:extLst>
            <a:ext uri="{FF2B5EF4-FFF2-40B4-BE49-F238E27FC236}">
              <a16:creationId xmlns:a16="http://schemas.microsoft.com/office/drawing/2014/main" id="{735B7BAD-7A06-461C-9D89-1A356B40EC38}"/>
            </a:ext>
          </a:extLst>
        </xdr:cNvPr>
        <xdr:cNvSpPr txBox="1"/>
      </xdr:nvSpPr>
      <xdr:spPr>
        <a:xfrm>
          <a:off x="6072701" y="584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a:extLst>
            <a:ext uri="{FF2B5EF4-FFF2-40B4-BE49-F238E27FC236}">
              <a16:creationId xmlns:a16="http://schemas.microsoft.com/office/drawing/2014/main" id="{B88BF0B0-DE5D-4F6C-999D-6451009A4401}"/>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31949</xdr:rowOff>
    </xdr:from>
    <xdr:ext cx="531299" cy="259045"/>
    <xdr:sp macro="" textlink="">
      <xdr:nvSpPr>
        <xdr:cNvPr id="112" name="テキスト ボックス 111">
          <a:extLst>
            <a:ext uri="{FF2B5EF4-FFF2-40B4-BE49-F238E27FC236}">
              <a16:creationId xmlns:a16="http://schemas.microsoft.com/office/drawing/2014/main" id="{517138CC-BD07-4176-9E82-17AF6C7E67AF}"/>
            </a:ext>
          </a:extLst>
        </xdr:cNvPr>
        <xdr:cNvSpPr txBox="1"/>
      </xdr:nvSpPr>
      <xdr:spPr>
        <a:xfrm>
          <a:off x="6072701" y="551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B538EC40-0E27-4B46-8653-1EBBDAA7F05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4" name="テキスト ボックス 113">
          <a:extLst>
            <a:ext uri="{FF2B5EF4-FFF2-40B4-BE49-F238E27FC236}">
              <a16:creationId xmlns:a16="http://schemas.microsoft.com/office/drawing/2014/main" id="{5BC25208-6260-466E-B962-0F96D27FFF97}"/>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道路】&#10;一人当たり延長グラフ枠">
          <a:extLst>
            <a:ext uri="{FF2B5EF4-FFF2-40B4-BE49-F238E27FC236}">
              <a16:creationId xmlns:a16="http://schemas.microsoft.com/office/drawing/2014/main" id="{8DC315DA-AD41-4DFC-8235-B478F399C8DC}"/>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52589</xdr:rowOff>
    </xdr:from>
    <xdr:to>
      <xdr:col>54</xdr:col>
      <xdr:colOff>189865</xdr:colOff>
      <xdr:row>41</xdr:row>
      <xdr:rowOff>127080</xdr:rowOff>
    </xdr:to>
    <xdr:cxnSp macro="">
      <xdr:nvCxnSpPr>
        <xdr:cNvPr id="116" name="直線コネクタ 115">
          <a:extLst>
            <a:ext uri="{FF2B5EF4-FFF2-40B4-BE49-F238E27FC236}">
              <a16:creationId xmlns:a16="http://schemas.microsoft.com/office/drawing/2014/main" id="{19D58339-1744-4208-9227-A26EF3896198}"/>
            </a:ext>
          </a:extLst>
        </xdr:cNvPr>
        <xdr:cNvCxnSpPr/>
      </xdr:nvCxnSpPr>
      <xdr:spPr>
        <a:xfrm flipV="1">
          <a:off x="10476865" y="5710439"/>
          <a:ext cx="0" cy="14460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130907</xdr:rowOff>
    </xdr:from>
    <xdr:ext cx="469744" cy="259045"/>
    <xdr:sp macro="" textlink="">
      <xdr:nvSpPr>
        <xdr:cNvPr id="117" name="【道路】&#10;一人当たり延長最小値テキスト">
          <a:extLst>
            <a:ext uri="{FF2B5EF4-FFF2-40B4-BE49-F238E27FC236}">
              <a16:creationId xmlns:a16="http://schemas.microsoft.com/office/drawing/2014/main" id="{4BA18E6F-8F3D-4027-A888-5D969E084245}"/>
            </a:ext>
          </a:extLst>
        </xdr:cNvPr>
        <xdr:cNvSpPr txBox="1"/>
      </xdr:nvSpPr>
      <xdr:spPr>
        <a:xfrm>
          <a:off x="10515600" y="7160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127080</xdr:rowOff>
    </xdr:from>
    <xdr:to>
      <xdr:col>55</xdr:col>
      <xdr:colOff>88900</xdr:colOff>
      <xdr:row>41</xdr:row>
      <xdr:rowOff>127080</xdr:rowOff>
    </xdr:to>
    <xdr:cxnSp macro="">
      <xdr:nvCxnSpPr>
        <xdr:cNvPr id="118" name="直線コネクタ 117">
          <a:extLst>
            <a:ext uri="{FF2B5EF4-FFF2-40B4-BE49-F238E27FC236}">
              <a16:creationId xmlns:a16="http://schemas.microsoft.com/office/drawing/2014/main" id="{555DBD53-01F2-49B7-8854-A89A22E10630}"/>
            </a:ext>
          </a:extLst>
        </xdr:cNvPr>
        <xdr:cNvCxnSpPr/>
      </xdr:nvCxnSpPr>
      <xdr:spPr>
        <a:xfrm>
          <a:off x="10388600" y="71565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170716</xdr:rowOff>
    </xdr:from>
    <xdr:ext cx="534377" cy="259045"/>
    <xdr:sp macro="" textlink="">
      <xdr:nvSpPr>
        <xdr:cNvPr id="119" name="【道路】&#10;一人当たり延長最大値テキスト">
          <a:extLst>
            <a:ext uri="{FF2B5EF4-FFF2-40B4-BE49-F238E27FC236}">
              <a16:creationId xmlns:a16="http://schemas.microsoft.com/office/drawing/2014/main" id="{752C261B-AE5F-4836-B1C3-DD851048D806}"/>
            </a:ext>
          </a:extLst>
        </xdr:cNvPr>
        <xdr:cNvSpPr txBox="1"/>
      </xdr:nvSpPr>
      <xdr:spPr>
        <a:xfrm>
          <a:off x="10515600" y="5485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48.473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52589</xdr:rowOff>
    </xdr:from>
    <xdr:to>
      <xdr:col>55</xdr:col>
      <xdr:colOff>88900</xdr:colOff>
      <xdr:row>33</xdr:row>
      <xdr:rowOff>52589</xdr:rowOff>
    </xdr:to>
    <xdr:cxnSp macro="">
      <xdr:nvCxnSpPr>
        <xdr:cNvPr id="120" name="直線コネクタ 119">
          <a:extLst>
            <a:ext uri="{FF2B5EF4-FFF2-40B4-BE49-F238E27FC236}">
              <a16:creationId xmlns:a16="http://schemas.microsoft.com/office/drawing/2014/main" id="{E1E8C5A7-D415-44D0-808F-431342FD227D}"/>
            </a:ext>
          </a:extLst>
        </xdr:cNvPr>
        <xdr:cNvCxnSpPr/>
      </xdr:nvCxnSpPr>
      <xdr:spPr>
        <a:xfrm>
          <a:off x="10388600" y="57104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135962</xdr:rowOff>
    </xdr:from>
    <xdr:ext cx="534377" cy="259045"/>
    <xdr:sp macro="" textlink="">
      <xdr:nvSpPr>
        <xdr:cNvPr id="121" name="【道路】&#10;一人当たり延長平均値テキスト">
          <a:extLst>
            <a:ext uri="{FF2B5EF4-FFF2-40B4-BE49-F238E27FC236}">
              <a16:creationId xmlns:a16="http://schemas.microsoft.com/office/drawing/2014/main" id="{83F1BAE5-BB42-402D-B7DA-57793076F004}"/>
            </a:ext>
          </a:extLst>
        </xdr:cNvPr>
        <xdr:cNvSpPr txBox="1"/>
      </xdr:nvSpPr>
      <xdr:spPr>
        <a:xfrm>
          <a:off x="10515600" y="64796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113085</xdr:rowOff>
    </xdr:from>
    <xdr:to>
      <xdr:col>55</xdr:col>
      <xdr:colOff>50800</xdr:colOff>
      <xdr:row>39</xdr:row>
      <xdr:rowOff>43235</xdr:rowOff>
    </xdr:to>
    <xdr:sp macro="" textlink="">
      <xdr:nvSpPr>
        <xdr:cNvPr id="122" name="フローチャート: 判断 121">
          <a:extLst>
            <a:ext uri="{FF2B5EF4-FFF2-40B4-BE49-F238E27FC236}">
              <a16:creationId xmlns:a16="http://schemas.microsoft.com/office/drawing/2014/main" id="{C27D28D0-C435-4C63-BCE4-32E83BE2A90A}"/>
            </a:ext>
          </a:extLst>
        </xdr:cNvPr>
        <xdr:cNvSpPr/>
      </xdr:nvSpPr>
      <xdr:spPr>
        <a:xfrm>
          <a:off x="10426700" y="6628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130425</xdr:rowOff>
    </xdr:from>
    <xdr:to>
      <xdr:col>50</xdr:col>
      <xdr:colOff>165100</xdr:colOff>
      <xdr:row>39</xdr:row>
      <xdr:rowOff>60575</xdr:rowOff>
    </xdr:to>
    <xdr:sp macro="" textlink="">
      <xdr:nvSpPr>
        <xdr:cNvPr id="123" name="フローチャート: 判断 122">
          <a:extLst>
            <a:ext uri="{FF2B5EF4-FFF2-40B4-BE49-F238E27FC236}">
              <a16:creationId xmlns:a16="http://schemas.microsoft.com/office/drawing/2014/main" id="{D3B9E065-D22C-43DC-BECC-8A3FD6E6A491}"/>
            </a:ext>
          </a:extLst>
        </xdr:cNvPr>
        <xdr:cNvSpPr/>
      </xdr:nvSpPr>
      <xdr:spPr>
        <a:xfrm>
          <a:off x="9588500" y="6645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123568</xdr:rowOff>
    </xdr:from>
    <xdr:to>
      <xdr:col>46</xdr:col>
      <xdr:colOff>38100</xdr:colOff>
      <xdr:row>39</xdr:row>
      <xdr:rowOff>53718</xdr:rowOff>
    </xdr:to>
    <xdr:sp macro="" textlink="">
      <xdr:nvSpPr>
        <xdr:cNvPr id="124" name="フローチャート: 判断 123">
          <a:extLst>
            <a:ext uri="{FF2B5EF4-FFF2-40B4-BE49-F238E27FC236}">
              <a16:creationId xmlns:a16="http://schemas.microsoft.com/office/drawing/2014/main" id="{A630A4D7-9B3E-4BE0-B521-4FCB80BFE7A9}"/>
            </a:ext>
          </a:extLst>
        </xdr:cNvPr>
        <xdr:cNvSpPr/>
      </xdr:nvSpPr>
      <xdr:spPr>
        <a:xfrm>
          <a:off x="8699500" y="6638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126474</xdr:rowOff>
    </xdr:from>
    <xdr:to>
      <xdr:col>41</xdr:col>
      <xdr:colOff>101600</xdr:colOff>
      <xdr:row>39</xdr:row>
      <xdr:rowOff>56624</xdr:rowOff>
    </xdr:to>
    <xdr:sp macro="" textlink="">
      <xdr:nvSpPr>
        <xdr:cNvPr id="125" name="フローチャート: 判断 124">
          <a:extLst>
            <a:ext uri="{FF2B5EF4-FFF2-40B4-BE49-F238E27FC236}">
              <a16:creationId xmlns:a16="http://schemas.microsoft.com/office/drawing/2014/main" id="{B22ED5C9-A8DB-43C1-8E32-1BC947E032D6}"/>
            </a:ext>
          </a:extLst>
        </xdr:cNvPr>
        <xdr:cNvSpPr/>
      </xdr:nvSpPr>
      <xdr:spPr>
        <a:xfrm>
          <a:off x="7810500" y="6641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155016</xdr:rowOff>
    </xdr:from>
    <xdr:to>
      <xdr:col>36</xdr:col>
      <xdr:colOff>165100</xdr:colOff>
      <xdr:row>39</xdr:row>
      <xdr:rowOff>85166</xdr:rowOff>
    </xdr:to>
    <xdr:sp macro="" textlink="">
      <xdr:nvSpPr>
        <xdr:cNvPr id="126" name="フローチャート: 判断 125">
          <a:extLst>
            <a:ext uri="{FF2B5EF4-FFF2-40B4-BE49-F238E27FC236}">
              <a16:creationId xmlns:a16="http://schemas.microsoft.com/office/drawing/2014/main" id="{9D2EE7AC-6E43-4D09-A4DE-88D2D4E4027A}"/>
            </a:ext>
          </a:extLst>
        </xdr:cNvPr>
        <xdr:cNvSpPr/>
      </xdr:nvSpPr>
      <xdr:spPr>
        <a:xfrm>
          <a:off x="6921500" y="6670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4B704166-B739-44DA-AC90-BA11844610CE}"/>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C3144E8E-FEDE-42EB-8F70-7EDF0789B07D}"/>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EB3B524A-7924-48B0-8A61-68705BA90F73}"/>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63876AF8-5CCB-44A2-BE67-B2AAEA3411D3}"/>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DE7A6CE7-919D-4177-8D90-8AF650E83F9D}"/>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51460</xdr:rowOff>
    </xdr:from>
    <xdr:to>
      <xdr:col>55</xdr:col>
      <xdr:colOff>50800</xdr:colOff>
      <xdr:row>40</xdr:row>
      <xdr:rowOff>153060</xdr:rowOff>
    </xdr:to>
    <xdr:sp macro="" textlink="">
      <xdr:nvSpPr>
        <xdr:cNvPr id="132" name="楕円 131">
          <a:extLst>
            <a:ext uri="{FF2B5EF4-FFF2-40B4-BE49-F238E27FC236}">
              <a16:creationId xmlns:a16="http://schemas.microsoft.com/office/drawing/2014/main" id="{ECFB5B73-BF6D-4472-9B34-95629C6F4A98}"/>
            </a:ext>
          </a:extLst>
        </xdr:cNvPr>
        <xdr:cNvSpPr/>
      </xdr:nvSpPr>
      <xdr:spPr>
        <a:xfrm>
          <a:off x="10426700" y="6909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29887</xdr:rowOff>
    </xdr:from>
    <xdr:ext cx="534377" cy="259045"/>
    <xdr:sp macro="" textlink="">
      <xdr:nvSpPr>
        <xdr:cNvPr id="133" name="【道路】&#10;一人当たり延長該当値テキスト">
          <a:extLst>
            <a:ext uri="{FF2B5EF4-FFF2-40B4-BE49-F238E27FC236}">
              <a16:creationId xmlns:a16="http://schemas.microsoft.com/office/drawing/2014/main" id="{37FD13A8-4518-4D6F-9A8C-19A10CC9827B}"/>
            </a:ext>
          </a:extLst>
        </xdr:cNvPr>
        <xdr:cNvSpPr txBox="1"/>
      </xdr:nvSpPr>
      <xdr:spPr>
        <a:xfrm>
          <a:off x="10515600" y="68878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65144</xdr:rowOff>
    </xdr:from>
    <xdr:to>
      <xdr:col>50</xdr:col>
      <xdr:colOff>165100</xdr:colOff>
      <xdr:row>40</xdr:row>
      <xdr:rowOff>166744</xdr:rowOff>
    </xdr:to>
    <xdr:sp macro="" textlink="">
      <xdr:nvSpPr>
        <xdr:cNvPr id="134" name="楕円 133">
          <a:extLst>
            <a:ext uri="{FF2B5EF4-FFF2-40B4-BE49-F238E27FC236}">
              <a16:creationId xmlns:a16="http://schemas.microsoft.com/office/drawing/2014/main" id="{87D8044D-AC7E-4C99-9FAC-E4EA96B69C74}"/>
            </a:ext>
          </a:extLst>
        </xdr:cNvPr>
        <xdr:cNvSpPr/>
      </xdr:nvSpPr>
      <xdr:spPr>
        <a:xfrm>
          <a:off x="9588500" y="6923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102260</xdr:rowOff>
    </xdr:from>
    <xdr:to>
      <xdr:col>55</xdr:col>
      <xdr:colOff>0</xdr:colOff>
      <xdr:row>40</xdr:row>
      <xdr:rowOff>115944</xdr:rowOff>
    </xdr:to>
    <xdr:cxnSp macro="">
      <xdr:nvCxnSpPr>
        <xdr:cNvPr id="135" name="直線コネクタ 134">
          <a:extLst>
            <a:ext uri="{FF2B5EF4-FFF2-40B4-BE49-F238E27FC236}">
              <a16:creationId xmlns:a16="http://schemas.microsoft.com/office/drawing/2014/main" id="{F530C705-59D7-4191-9E51-77FE774D922E}"/>
            </a:ext>
          </a:extLst>
        </xdr:cNvPr>
        <xdr:cNvCxnSpPr/>
      </xdr:nvCxnSpPr>
      <xdr:spPr>
        <a:xfrm flipV="1">
          <a:off x="9639300" y="6960260"/>
          <a:ext cx="838200" cy="136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69389</xdr:rowOff>
    </xdr:from>
    <xdr:to>
      <xdr:col>46</xdr:col>
      <xdr:colOff>38100</xdr:colOff>
      <xdr:row>40</xdr:row>
      <xdr:rowOff>170989</xdr:rowOff>
    </xdr:to>
    <xdr:sp macro="" textlink="">
      <xdr:nvSpPr>
        <xdr:cNvPr id="136" name="楕円 135">
          <a:extLst>
            <a:ext uri="{FF2B5EF4-FFF2-40B4-BE49-F238E27FC236}">
              <a16:creationId xmlns:a16="http://schemas.microsoft.com/office/drawing/2014/main" id="{C16D0B7B-81AF-4F29-B6CF-4FBEB8F6574B}"/>
            </a:ext>
          </a:extLst>
        </xdr:cNvPr>
        <xdr:cNvSpPr/>
      </xdr:nvSpPr>
      <xdr:spPr>
        <a:xfrm>
          <a:off x="8699500" y="6927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115944</xdr:rowOff>
    </xdr:from>
    <xdr:to>
      <xdr:col>50</xdr:col>
      <xdr:colOff>114300</xdr:colOff>
      <xdr:row>40</xdr:row>
      <xdr:rowOff>120189</xdr:rowOff>
    </xdr:to>
    <xdr:cxnSp macro="">
      <xdr:nvCxnSpPr>
        <xdr:cNvPr id="137" name="直線コネクタ 136">
          <a:extLst>
            <a:ext uri="{FF2B5EF4-FFF2-40B4-BE49-F238E27FC236}">
              <a16:creationId xmlns:a16="http://schemas.microsoft.com/office/drawing/2014/main" id="{BF2B6622-BD81-4567-AB95-AD0842750FFE}"/>
            </a:ext>
          </a:extLst>
        </xdr:cNvPr>
        <xdr:cNvCxnSpPr/>
      </xdr:nvCxnSpPr>
      <xdr:spPr>
        <a:xfrm flipV="1">
          <a:off x="8750300" y="6973944"/>
          <a:ext cx="889000" cy="4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73373</xdr:rowOff>
    </xdr:from>
    <xdr:to>
      <xdr:col>41</xdr:col>
      <xdr:colOff>101600</xdr:colOff>
      <xdr:row>41</xdr:row>
      <xdr:rowOff>3523</xdr:rowOff>
    </xdr:to>
    <xdr:sp macro="" textlink="">
      <xdr:nvSpPr>
        <xdr:cNvPr id="138" name="楕円 137">
          <a:extLst>
            <a:ext uri="{FF2B5EF4-FFF2-40B4-BE49-F238E27FC236}">
              <a16:creationId xmlns:a16="http://schemas.microsoft.com/office/drawing/2014/main" id="{90707406-FF40-4C77-9619-A2068D3457A9}"/>
            </a:ext>
          </a:extLst>
        </xdr:cNvPr>
        <xdr:cNvSpPr/>
      </xdr:nvSpPr>
      <xdr:spPr>
        <a:xfrm>
          <a:off x="7810500" y="6931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120189</xdr:rowOff>
    </xdr:from>
    <xdr:to>
      <xdr:col>45</xdr:col>
      <xdr:colOff>177800</xdr:colOff>
      <xdr:row>40</xdr:row>
      <xdr:rowOff>124173</xdr:rowOff>
    </xdr:to>
    <xdr:cxnSp macro="">
      <xdr:nvCxnSpPr>
        <xdr:cNvPr id="139" name="直線コネクタ 138">
          <a:extLst>
            <a:ext uri="{FF2B5EF4-FFF2-40B4-BE49-F238E27FC236}">
              <a16:creationId xmlns:a16="http://schemas.microsoft.com/office/drawing/2014/main" id="{51565E81-1211-4F5E-84A8-FD20DB58F13F}"/>
            </a:ext>
          </a:extLst>
        </xdr:cNvPr>
        <xdr:cNvCxnSpPr/>
      </xdr:nvCxnSpPr>
      <xdr:spPr>
        <a:xfrm flipV="1">
          <a:off x="7861300" y="6978189"/>
          <a:ext cx="889000" cy="3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76574</xdr:rowOff>
    </xdr:from>
    <xdr:to>
      <xdr:col>36</xdr:col>
      <xdr:colOff>165100</xdr:colOff>
      <xdr:row>41</xdr:row>
      <xdr:rowOff>6724</xdr:rowOff>
    </xdr:to>
    <xdr:sp macro="" textlink="">
      <xdr:nvSpPr>
        <xdr:cNvPr id="140" name="楕円 139">
          <a:extLst>
            <a:ext uri="{FF2B5EF4-FFF2-40B4-BE49-F238E27FC236}">
              <a16:creationId xmlns:a16="http://schemas.microsoft.com/office/drawing/2014/main" id="{EA05D838-AA09-4157-B099-764F373F2BD1}"/>
            </a:ext>
          </a:extLst>
        </xdr:cNvPr>
        <xdr:cNvSpPr/>
      </xdr:nvSpPr>
      <xdr:spPr>
        <a:xfrm>
          <a:off x="6921500" y="6934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124173</xdr:rowOff>
    </xdr:from>
    <xdr:to>
      <xdr:col>41</xdr:col>
      <xdr:colOff>50800</xdr:colOff>
      <xdr:row>40</xdr:row>
      <xdr:rowOff>127374</xdr:rowOff>
    </xdr:to>
    <xdr:cxnSp macro="">
      <xdr:nvCxnSpPr>
        <xdr:cNvPr id="141" name="直線コネクタ 140">
          <a:extLst>
            <a:ext uri="{FF2B5EF4-FFF2-40B4-BE49-F238E27FC236}">
              <a16:creationId xmlns:a16="http://schemas.microsoft.com/office/drawing/2014/main" id="{F290AA97-700E-4011-A48C-9F4814F77B3D}"/>
            </a:ext>
          </a:extLst>
        </xdr:cNvPr>
        <xdr:cNvCxnSpPr/>
      </xdr:nvCxnSpPr>
      <xdr:spPr>
        <a:xfrm flipV="1">
          <a:off x="6972300" y="6982173"/>
          <a:ext cx="889000" cy="3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77102</xdr:rowOff>
    </xdr:from>
    <xdr:ext cx="534377" cy="259045"/>
    <xdr:sp macro="" textlink="">
      <xdr:nvSpPr>
        <xdr:cNvPr id="142" name="n_1aveValue【道路】&#10;一人当たり延長">
          <a:extLst>
            <a:ext uri="{FF2B5EF4-FFF2-40B4-BE49-F238E27FC236}">
              <a16:creationId xmlns:a16="http://schemas.microsoft.com/office/drawing/2014/main" id="{AEC24186-F712-4758-902B-680E65600955}"/>
            </a:ext>
          </a:extLst>
        </xdr:cNvPr>
        <xdr:cNvSpPr txBox="1"/>
      </xdr:nvSpPr>
      <xdr:spPr>
        <a:xfrm>
          <a:off x="9359411" y="6420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70244</xdr:rowOff>
    </xdr:from>
    <xdr:ext cx="534377" cy="259045"/>
    <xdr:sp macro="" textlink="">
      <xdr:nvSpPr>
        <xdr:cNvPr id="143" name="n_2aveValue【道路】&#10;一人当たり延長">
          <a:extLst>
            <a:ext uri="{FF2B5EF4-FFF2-40B4-BE49-F238E27FC236}">
              <a16:creationId xmlns:a16="http://schemas.microsoft.com/office/drawing/2014/main" id="{39CDF6C6-91C4-4825-8F27-84EA866EC704}"/>
            </a:ext>
          </a:extLst>
        </xdr:cNvPr>
        <xdr:cNvSpPr txBox="1"/>
      </xdr:nvSpPr>
      <xdr:spPr>
        <a:xfrm>
          <a:off x="8483111" y="6413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73151</xdr:rowOff>
    </xdr:from>
    <xdr:ext cx="534377" cy="259045"/>
    <xdr:sp macro="" textlink="">
      <xdr:nvSpPr>
        <xdr:cNvPr id="144" name="n_3aveValue【道路】&#10;一人当たり延長">
          <a:extLst>
            <a:ext uri="{FF2B5EF4-FFF2-40B4-BE49-F238E27FC236}">
              <a16:creationId xmlns:a16="http://schemas.microsoft.com/office/drawing/2014/main" id="{CA971C98-8D17-4C53-8EF8-7DC6888B6350}"/>
            </a:ext>
          </a:extLst>
        </xdr:cNvPr>
        <xdr:cNvSpPr txBox="1"/>
      </xdr:nvSpPr>
      <xdr:spPr>
        <a:xfrm>
          <a:off x="7594111" y="6416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101693</xdr:rowOff>
    </xdr:from>
    <xdr:ext cx="534377" cy="259045"/>
    <xdr:sp macro="" textlink="">
      <xdr:nvSpPr>
        <xdr:cNvPr id="145" name="n_4aveValue【道路】&#10;一人当たり延長">
          <a:extLst>
            <a:ext uri="{FF2B5EF4-FFF2-40B4-BE49-F238E27FC236}">
              <a16:creationId xmlns:a16="http://schemas.microsoft.com/office/drawing/2014/main" id="{153AD3F8-C6C9-4032-AEAC-9C7B631E6B24}"/>
            </a:ext>
          </a:extLst>
        </xdr:cNvPr>
        <xdr:cNvSpPr txBox="1"/>
      </xdr:nvSpPr>
      <xdr:spPr>
        <a:xfrm>
          <a:off x="6705111" y="64453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157871</xdr:rowOff>
    </xdr:from>
    <xdr:ext cx="469744" cy="259045"/>
    <xdr:sp macro="" textlink="">
      <xdr:nvSpPr>
        <xdr:cNvPr id="146" name="n_1mainValue【道路】&#10;一人当たり延長">
          <a:extLst>
            <a:ext uri="{FF2B5EF4-FFF2-40B4-BE49-F238E27FC236}">
              <a16:creationId xmlns:a16="http://schemas.microsoft.com/office/drawing/2014/main" id="{B58B1536-E482-42DC-8C1A-934994A6FDB0}"/>
            </a:ext>
          </a:extLst>
        </xdr:cNvPr>
        <xdr:cNvSpPr txBox="1"/>
      </xdr:nvSpPr>
      <xdr:spPr>
        <a:xfrm>
          <a:off x="9391727" y="7015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162116</xdr:rowOff>
    </xdr:from>
    <xdr:ext cx="469744" cy="259045"/>
    <xdr:sp macro="" textlink="">
      <xdr:nvSpPr>
        <xdr:cNvPr id="147" name="n_2mainValue【道路】&#10;一人当たり延長">
          <a:extLst>
            <a:ext uri="{FF2B5EF4-FFF2-40B4-BE49-F238E27FC236}">
              <a16:creationId xmlns:a16="http://schemas.microsoft.com/office/drawing/2014/main" id="{D4C0A17E-A36E-4D98-BD64-7D4669257E08}"/>
            </a:ext>
          </a:extLst>
        </xdr:cNvPr>
        <xdr:cNvSpPr txBox="1"/>
      </xdr:nvSpPr>
      <xdr:spPr>
        <a:xfrm>
          <a:off x="8515427" y="7020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166100</xdr:rowOff>
    </xdr:from>
    <xdr:ext cx="469744" cy="259045"/>
    <xdr:sp macro="" textlink="">
      <xdr:nvSpPr>
        <xdr:cNvPr id="148" name="n_3mainValue【道路】&#10;一人当たり延長">
          <a:extLst>
            <a:ext uri="{FF2B5EF4-FFF2-40B4-BE49-F238E27FC236}">
              <a16:creationId xmlns:a16="http://schemas.microsoft.com/office/drawing/2014/main" id="{22C66A66-7F4F-4314-BBF0-E546218FD9C3}"/>
            </a:ext>
          </a:extLst>
        </xdr:cNvPr>
        <xdr:cNvSpPr txBox="1"/>
      </xdr:nvSpPr>
      <xdr:spPr>
        <a:xfrm>
          <a:off x="7626427" y="70241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169301</xdr:rowOff>
    </xdr:from>
    <xdr:ext cx="469744" cy="259045"/>
    <xdr:sp macro="" textlink="">
      <xdr:nvSpPr>
        <xdr:cNvPr id="149" name="n_4mainValue【道路】&#10;一人当たり延長">
          <a:extLst>
            <a:ext uri="{FF2B5EF4-FFF2-40B4-BE49-F238E27FC236}">
              <a16:creationId xmlns:a16="http://schemas.microsoft.com/office/drawing/2014/main" id="{70D6DE07-585E-4F3A-9514-6550D43B19FB}"/>
            </a:ext>
          </a:extLst>
        </xdr:cNvPr>
        <xdr:cNvSpPr txBox="1"/>
      </xdr:nvSpPr>
      <xdr:spPr>
        <a:xfrm>
          <a:off x="6737427" y="70273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759857D8-7596-4DB8-A6FC-0E89CD660AFA}"/>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D305BDD7-EB8C-4B2F-AC9F-B9010AA46412}"/>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id="{8F640974-8DAA-473F-9CA1-BFAB44B4394D}"/>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B4C6FC8F-F8FB-419C-90DB-594E66CBB565}"/>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id="{639146B7-8E3D-4C3D-BD89-6B75882D06C6}"/>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1E063A9C-C793-4A4B-A175-5888BF378335}"/>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id="{5EE2C64C-3555-407B-AC2C-1DA916A1FBDC}"/>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id="{E6819B60-3558-46AE-921E-F980E5047902}"/>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a:extLst>
            <a:ext uri="{FF2B5EF4-FFF2-40B4-BE49-F238E27FC236}">
              <a16:creationId xmlns:a16="http://schemas.microsoft.com/office/drawing/2014/main" id="{7394F7A4-7569-48DB-9F63-01C1D43EEDF5}"/>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E36506D4-0FC3-49F7-9DC6-3C5ED6E74D39}"/>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a:extLst>
            <a:ext uri="{FF2B5EF4-FFF2-40B4-BE49-F238E27FC236}">
              <a16:creationId xmlns:a16="http://schemas.microsoft.com/office/drawing/2014/main" id="{C69CABEB-1934-4E58-9CCB-46BBFCA6C9EE}"/>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1" name="直線コネクタ 160">
          <a:extLst>
            <a:ext uri="{FF2B5EF4-FFF2-40B4-BE49-F238E27FC236}">
              <a16:creationId xmlns:a16="http://schemas.microsoft.com/office/drawing/2014/main" id="{28D9B64A-15D3-4F81-B6A6-28A58943C476}"/>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2" name="テキスト ボックス 161">
          <a:extLst>
            <a:ext uri="{FF2B5EF4-FFF2-40B4-BE49-F238E27FC236}">
              <a16:creationId xmlns:a16="http://schemas.microsoft.com/office/drawing/2014/main" id="{D3E1A1BD-4C69-4DBE-8EAF-0C195DC406B6}"/>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3" name="直線コネクタ 162">
          <a:extLst>
            <a:ext uri="{FF2B5EF4-FFF2-40B4-BE49-F238E27FC236}">
              <a16:creationId xmlns:a16="http://schemas.microsoft.com/office/drawing/2014/main" id="{A19449D3-55F7-4CAA-9101-B64EE1EC27D0}"/>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4" name="テキスト ボックス 163">
          <a:extLst>
            <a:ext uri="{FF2B5EF4-FFF2-40B4-BE49-F238E27FC236}">
              <a16:creationId xmlns:a16="http://schemas.microsoft.com/office/drawing/2014/main" id="{B67ED83A-862F-4605-9175-67CE56396451}"/>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5" name="直線コネクタ 164">
          <a:extLst>
            <a:ext uri="{FF2B5EF4-FFF2-40B4-BE49-F238E27FC236}">
              <a16:creationId xmlns:a16="http://schemas.microsoft.com/office/drawing/2014/main" id="{DE13F17C-484E-4082-A081-F17215E58B2E}"/>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6" name="テキスト ボックス 165">
          <a:extLst>
            <a:ext uri="{FF2B5EF4-FFF2-40B4-BE49-F238E27FC236}">
              <a16:creationId xmlns:a16="http://schemas.microsoft.com/office/drawing/2014/main" id="{9742DCDA-D32D-4C2B-B0FF-EE169BBCCE2E}"/>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7" name="直線コネクタ 166">
          <a:extLst>
            <a:ext uri="{FF2B5EF4-FFF2-40B4-BE49-F238E27FC236}">
              <a16:creationId xmlns:a16="http://schemas.microsoft.com/office/drawing/2014/main" id="{C266E1BB-17F6-454B-AB92-70D99E20F211}"/>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8" name="テキスト ボックス 167">
          <a:extLst>
            <a:ext uri="{FF2B5EF4-FFF2-40B4-BE49-F238E27FC236}">
              <a16:creationId xmlns:a16="http://schemas.microsoft.com/office/drawing/2014/main" id="{0F32BBB2-0510-4213-A4CC-C2973993027E}"/>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9" name="直線コネクタ 168">
          <a:extLst>
            <a:ext uri="{FF2B5EF4-FFF2-40B4-BE49-F238E27FC236}">
              <a16:creationId xmlns:a16="http://schemas.microsoft.com/office/drawing/2014/main" id="{3091E680-67E2-47F1-8C9B-7BD0E6E3AB3D}"/>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0" name="テキスト ボックス 169">
          <a:extLst>
            <a:ext uri="{FF2B5EF4-FFF2-40B4-BE49-F238E27FC236}">
              <a16:creationId xmlns:a16="http://schemas.microsoft.com/office/drawing/2014/main" id="{4DE32C67-851D-4C8A-A74C-13B87B8E6BF6}"/>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1" name="直線コネクタ 170">
          <a:extLst>
            <a:ext uri="{FF2B5EF4-FFF2-40B4-BE49-F238E27FC236}">
              <a16:creationId xmlns:a16="http://schemas.microsoft.com/office/drawing/2014/main" id="{10933AC6-7446-49B2-991D-4807CE704DCD}"/>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2" name="テキスト ボックス 171">
          <a:extLst>
            <a:ext uri="{FF2B5EF4-FFF2-40B4-BE49-F238E27FC236}">
              <a16:creationId xmlns:a16="http://schemas.microsoft.com/office/drawing/2014/main" id="{38396A93-362A-4FE7-BA13-00A2458EFB57}"/>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3" name="直線コネクタ 172">
          <a:extLst>
            <a:ext uri="{FF2B5EF4-FFF2-40B4-BE49-F238E27FC236}">
              <a16:creationId xmlns:a16="http://schemas.microsoft.com/office/drawing/2014/main" id="{98527BA8-FE00-427E-919C-7871E21E0656}"/>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4" name="【橋りょう・トンネル】&#10;有形固定資産減価償却率グラフ枠">
          <a:extLst>
            <a:ext uri="{FF2B5EF4-FFF2-40B4-BE49-F238E27FC236}">
              <a16:creationId xmlns:a16="http://schemas.microsoft.com/office/drawing/2014/main" id="{17FDC11B-C3C9-4035-A7CE-DC803C0D00A1}"/>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40822</xdr:rowOff>
    </xdr:from>
    <xdr:to>
      <xdr:col>24</xdr:col>
      <xdr:colOff>62865</xdr:colOff>
      <xdr:row>64</xdr:row>
      <xdr:rowOff>11430</xdr:rowOff>
    </xdr:to>
    <xdr:cxnSp macro="">
      <xdr:nvCxnSpPr>
        <xdr:cNvPr id="175" name="直線コネクタ 174">
          <a:extLst>
            <a:ext uri="{FF2B5EF4-FFF2-40B4-BE49-F238E27FC236}">
              <a16:creationId xmlns:a16="http://schemas.microsoft.com/office/drawing/2014/main" id="{76326828-87F6-40A9-8E01-FC83F38B467F}"/>
            </a:ext>
          </a:extLst>
        </xdr:cNvPr>
        <xdr:cNvCxnSpPr/>
      </xdr:nvCxnSpPr>
      <xdr:spPr>
        <a:xfrm flipV="1">
          <a:off x="4634865" y="9470572"/>
          <a:ext cx="0" cy="15136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15257</xdr:rowOff>
    </xdr:from>
    <xdr:ext cx="405111" cy="259045"/>
    <xdr:sp macro="" textlink="">
      <xdr:nvSpPr>
        <xdr:cNvPr id="176" name="【橋りょう・トンネル】&#10;有形固定資産減価償却率最小値テキスト">
          <a:extLst>
            <a:ext uri="{FF2B5EF4-FFF2-40B4-BE49-F238E27FC236}">
              <a16:creationId xmlns:a16="http://schemas.microsoft.com/office/drawing/2014/main" id="{5A33BFD5-1FEB-400D-8D68-B8EBA7BD3E55}"/>
            </a:ext>
          </a:extLst>
        </xdr:cNvPr>
        <xdr:cNvSpPr txBox="1"/>
      </xdr:nvSpPr>
      <xdr:spPr>
        <a:xfrm>
          <a:off x="4673600" y="10988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11430</xdr:rowOff>
    </xdr:from>
    <xdr:to>
      <xdr:col>24</xdr:col>
      <xdr:colOff>152400</xdr:colOff>
      <xdr:row>64</xdr:row>
      <xdr:rowOff>11430</xdr:rowOff>
    </xdr:to>
    <xdr:cxnSp macro="">
      <xdr:nvCxnSpPr>
        <xdr:cNvPr id="177" name="直線コネクタ 176">
          <a:extLst>
            <a:ext uri="{FF2B5EF4-FFF2-40B4-BE49-F238E27FC236}">
              <a16:creationId xmlns:a16="http://schemas.microsoft.com/office/drawing/2014/main" id="{6768BBA9-EFCB-47D6-A6D4-8351252DADF7}"/>
            </a:ext>
          </a:extLst>
        </xdr:cNvPr>
        <xdr:cNvCxnSpPr/>
      </xdr:nvCxnSpPr>
      <xdr:spPr>
        <a:xfrm>
          <a:off x="4546600" y="10984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158949</xdr:rowOff>
    </xdr:from>
    <xdr:ext cx="340478" cy="259045"/>
    <xdr:sp macro="" textlink="">
      <xdr:nvSpPr>
        <xdr:cNvPr id="178" name="【橋りょう・トンネル】&#10;有形固定資産減価償却率最大値テキスト">
          <a:extLst>
            <a:ext uri="{FF2B5EF4-FFF2-40B4-BE49-F238E27FC236}">
              <a16:creationId xmlns:a16="http://schemas.microsoft.com/office/drawing/2014/main" id="{35393F33-1ED9-4679-862C-5320A3CB6E43}"/>
            </a:ext>
          </a:extLst>
        </xdr:cNvPr>
        <xdr:cNvSpPr txBox="1"/>
      </xdr:nvSpPr>
      <xdr:spPr>
        <a:xfrm>
          <a:off x="4673600" y="92457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40822</xdr:rowOff>
    </xdr:from>
    <xdr:to>
      <xdr:col>24</xdr:col>
      <xdr:colOff>152400</xdr:colOff>
      <xdr:row>55</xdr:row>
      <xdr:rowOff>40822</xdr:rowOff>
    </xdr:to>
    <xdr:cxnSp macro="">
      <xdr:nvCxnSpPr>
        <xdr:cNvPr id="179" name="直線コネクタ 178">
          <a:extLst>
            <a:ext uri="{FF2B5EF4-FFF2-40B4-BE49-F238E27FC236}">
              <a16:creationId xmlns:a16="http://schemas.microsoft.com/office/drawing/2014/main" id="{534965DC-BD77-40A2-9A7D-782A00A4F211}"/>
            </a:ext>
          </a:extLst>
        </xdr:cNvPr>
        <xdr:cNvCxnSpPr/>
      </xdr:nvCxnSpPr>
      <xdr:spPr>
        <a:xfrm>
          <a:off x="4546600" y="947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46826</xdr:rowOff>
    </xdr:from>
    <xdr:ext cx="405111" cy="259045"/>
    <xdr:sp macro="" textlink="">
      <xdr:nvSpPr>
        <xdr:cNvPr id="180" name="【橋りょう・トンネル】&#10;有形固定資産減価償却率平均値テキスト">
          <a:extLst>
            <a:ext uri="{FF2B5EF4-FFF2-40B4-BE49-F238E27FC236}">
              <a16:creationId xmlns:a16="http://schemas.microsoft.com/office/drawing/2014/main" id="{38C7FFDC-6396-47E4-A661-FC359DA9D421}"/>
            </a:ext>
          </a:extLst>
        </xdr:cNvPr>
        <xdr:cNvSpPr txBox="1"/>
      </xdr:nvSpPr>
      <xdr:spPr>
        <a:xfrm>
          <a:off x="4673600" y="1050527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68399</xdr:rowOff>
    </xdr:from>
    <xdr:to>
      <xdr:col>24</xdr:col>
      <xdr:colOff>114300</xdr:colOff>
      <xdr:row>61</xdr:row>
      <xdr:rowOff>169999</xdr:rowOff>
    </xdr:to>
    <xdr:sp macro="" textlink="">
      <xdr:nvSpPr>
        <xdr:cNvPr id="181" name="フローチャート: 判断 180">
          <a:extLst>
            <a:ext uri="{FF2B5EF4-FFF2-40B4-BE49-F238E27FC236}">
              <a16:creationId xmlns:a16="http://schemas.microsoft.com/office/drawing/2014/main" id="{B3CB904A-75B2-44B8-A828-4971DBB36378}"/>
            </a:ext>
          </a:extLst>
        </xdr:cNvPr>
        <xdr:cNvSpPr/>
      </xdr:nvSpPr>
      <xdr:spPr>
        <a:xfrm>
          <a:off x="4584700" y="10526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50437</xdr:rowOff>
    </xdr:from>
    <xdr:to>
      <xdr:col>20</xdr:col>
      <xdr:colOff>38100</xdr:colOff>
      <xdr:row>61</xdr:row>
      <xdr:rowOff>152037</xdr:rowOff>
    </xdr:to>
    <xdr:sp macro="" textlink="">
      <xdr:nvSpPr>
        <xdr:cNvPr id="182" name="フローチャート: 判断 181">
          <a:extLst>
            <a:ext uri="{FF2B5EF4-FFF2-40B4-BE49-F238E27FC236}">
              <a16:creationId xmlns:a16="http://schemas.microsoft.com/office/drawing/2014/main" id="{A84EAB98-2FC0-4A18-BF10-149DF98494F4}"/>
            </a:ext>
          </a:extLst>
        </xdr:cNvPr>
        <xdr:cNvSpPr/>
      </xdr:nvSpPr>
      <xdr:spPr>
        <a:xfrm>
          <a:off x="3746500" y="10508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34109</xdr:rowOff>
    </xdr:from>
    <xdr:to>
      <xdr:col>15</xdr:col>
      <xdr:colOff>101600</xdr:colOff>
      <xdr:row>61</xdr:row>
      <xdr:rowOff>135709</xdr:rowOff>
    </xdr:to>
    <xdr:sp macro="" textlink="">
      <xdr:nvSpPr>
        <xdr:cNvPr id="183" name="フローチャート: 判断 182">
          <a:extLst>
            <a:ext uri="{FF2B5EF4-FFF2-40B4-BE49-F238E27FC236}">
              <a16:creationId xmlns:a16="http://schemas.microsoft.com/office/drawing/2014/main" id="{AE2C578D-DCAD-4A94-92C4-AA8984C47D7F}"/>
            </a:ext>
          </a:extLst>
        </xdr:cNvPr>
        <xdr:cNvSpPr/>
      </xdr:nvSpPr>
      <xdr:spPr>
        <a:xfrm>
          <a:off x="2857500" y="10492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21046</xdr:rowOff>
    </xdr:from>
    <xdr:to>
      <xdr:col>10</xdr:col>
      <xdr:colOff>165100</xdr:colOff>
      <xdr:row>61</xdr:row>
      <xdr:rowOff>122646</xdr:rowOff>
    </xdr:to>
    <xdr:sp macro="" textlink="">
      <xdr:nvSpPr>
        <xdr:cNvPr id="184" name="フローチャート: 判断 183">
          <a:extLst>
            <a:ext uri="{FF2B5EF4-FFF2-40B4-BE49-F238E27FC236}">
              <a16:creationId xmlns:a16="http://schemas.microsoft.com/office/drawing/2014/main" id="{A7CFA913-9B07-43CB-A84F-A271E70AD7D7}"/>
            </a:ext>
          </a:extLst>
        </xdr:cNvPr>
        <xdr:cNvSpPr/>
      </xdr:nvSpPr>
      <xdr:spPr>
        <a:xfrm>
          <a:off x="1968500" y="10479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16147</xdr:rowOff>
    </xdr:from>
    <xdr:to>
      <xdr:col>6</xdr:col>
      <xdr:colOff>38100</xdr:colOff>
      <xdr:row>61</xdr:row>
      <xdr:rowOff>117747</xdr:rowOff>
    </xdr:to>
    <xdr:sp macro="" textlink="">
      <xdr:nvSpPr>
        <xdr:cNvPr id="185" name="フローチャート: 判断 184">
          <a:extLst>
            <a:ext uri="{FF2B5EF4-FFF2-40B4-BE49-F238E27FC236}">
              <a16:creationId xmlns:a16="http://schemas.microsoft.com/office/drawing/2014/main" id="{E069558F-B6B9-433F-A1DF-188D5D8CB7ED}"/>
            </a:ext>
          </a:extLst>
        </xdr:cNvPr>
        <xdr:cNvSpPr/>
      </xdr:nvSpPr>
      <xdr:spPr>
        <a:xfrm>
          <a:off x="1079500" y="104745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6F24CA25-FDD3-466B-A39D-DE244EBE014F}"/>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853DB498-983B-4AA4-807C-6B2F70FFCDC4}"/>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4261AC3C-E04F-48AB-BFDA-03B351CA8D81}"/>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FE7546DE-91A7-4BAA-92B1-8C6C652E14AC}"/>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E684A70A-1CEA-4855-8BB9-9D4196F2B0DE}"/>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66766</xdr:rowOff>
    </xdr:from>
    <xdr:to>
      <xdr:col>24</xdr:col>
      <xdr:colOff>114300</xdr:colOff>
      <xdr:row>61</xdr:row>
      <xdr:rowOff>168366</xdr:rowOff>
    </xdr:to>
    <xdr:sp macro="" textlink="">
      <xdr:nvSpPr>
        <xdr:cNvPr id="191" name="楕円 190">
          <a:extLst>
            <a:ext uri="{FF2B5EF4-FFF2-40B4-BE49-F238E27FC236}">
              <a16:creationId xmlns:a16="http://schemas.microsoft.com/office/drawing/2014/main" id="{D3A8FA78-0BF0-4E18-B641-CC7D59C99F9F}"/>
            </a:ext>
          </a:extLst>
        </xdr:cNvPr>
        <xdr:cNvSpPr/>
      </xdr:nvSpPr>
      <xdr:spPr>
        <a:xfrm>
          <a:off x="4584700" y="10525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89643</xdr:rowOff>
    </xdr:from>
    <xdr:ext cx="405111" cy="259045"/>
    <xdr:sp macro="" textlink="">
      <xdr:nvSpPr>
        <xdr:cNvPr id="192" name="【橋りょう・トンネル】&#10;有形固定資産減価償却率該当値テキスト">
          <a:extLst>
            <a:ext uri="{FF2B5EF4-FFF2-40B4-BE49-F238E27FC236}">
              <a16:creationId xmlns:a16="http://schemas.microsoft.com/office/drawing/2014/main" id="{0E3D5623-37E1-4637-998E-6ABFE8A72EBC}"/>
            </a:ext>
          </a:extLst>
        </xdr:cNvPr>
        <xdr:cNvSpPr txBox="1"/>
      </xdr:nvSpPr>
      <xdr:spPr>
        <a:xfrm>
          <a:off x="4673600" y="103766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70031</xdr:rowOff>
    </xdr:from>
    <xdr:to>
      <xdr:col>20</xdr:col>
      <xdr:colOff>38100</xdr:colOff>
      <xdr:row>62</xdr:row>
      <xdr:rowOff>181</xdr:rowOff>
    </xdr:to>
    <xdr:sp macro="" textlink="">
      <xdr:nvSpPr>
        <xdr:cNvPr id="193" name="楕円 192">
          <a:extLst>
            <a:ext uri="{FF2B5EF4-FFF2-40B4-BE49-F238E27FC236}">
              <a16:creationId xmlns:a16="http://schemas.microsoft.com/office/drawing/2014/main" id="{D8385820-0628-4EE2-A068-1CF1E3CF8BC8}"/>
            </a:ext>
          </a:extLst>
        </xdr:cNvPr>
        <xdr:cNvSpPr/>
      </xdr:nvSpPr>
      <xdr:spPr>
        <a:xfrm>
          <a:off x="3746500" y="10528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117566</xdr:rowOff>
    </xdr:from>
    <xdr:to>
      <xdr:col>24</xdr:col>
      <xdr:colOff>63500</xdr:colOff>
      <xdr:row>61</xdr:row>
      <xdr:rowOff>120831</xdr:rowOff>
    </xdr:to>
    <xdr:cxnSp macro="">
      <xdr:nvCxnSpPr>
        <xdr:cNvPr id="194" name="直線コネクタ 193">
          <a:extLst>
            <a:ext uri="{FF2B5EF4-FFF2-40B4-BE49-F238E27FC236}">
              <a16:creationId xmlns:a16="http://schemas.microsoft.com/office/drawing/2014/main" id="{181EFE6D-C9B6-4020-AC71-7390AFF9D7D7}"/>
            </a:ext>
          </a:extLst>
        </xdr:cNvPr>
        <xdr:cNvCxnSpPr/>
      </xdr:nvCxnSpPr>
      <xdr:spPr>
        <a:xfrm flipV="1">
          <a:off x="3797300" y="10576016"/>
          <a:ext cx="8382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48804</xdr:rowOff>
    </xdr:from>
    <xdr:to>
      <xdr:col>15</xdr:col>
      <xdr:colOff>101600</xdr:colOff>
      <xdr:row>61</xdr:row>
      <xdr:rowOff>150404</xdr:rowOff>
    </xdr:to>
    <xdr:sp macro="" textlink="">
      <xdr:nvSpPr>
        <xdr:cNvPr id="195" name="楕円 194">
          <a:extLst>
            <a:ext uri="{FF2B5EF4-FFF2-40B4-BE49-F238E27FC236}">
              <a16:creationId xmlns:a16="http://schemas.microsoft.com/office/drawing/2014/main" id="{6DB51A32-DB88-43A4-A4AB-98D3C10583EB}"/>
            </a:ext>
          </a:extLst>
        </xdr:cNvPr>
        <xdr:cNvSpPr/>
      </xdr:nvSpPr>
      <xdr:spPr>
        <a:xfrm>
          <a:off x="2857500" y="10507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99604</xdr:rowOff>
    </xdr:from>
    <xdr:to>
      <xdr:col>19</xdr:col>
      <xdr:colOff>177800</xdr:colOff>
      <xdr:row>61</xdr:row>
      <xdr:rowOff>120831</xdr:rowOff>
    </xdr:to>
    <xdr:cxnSp macro="">
      <xdr:nvCxnSpPr>
        <xdr:cNvPr id="196" name="直線コネクタ 195">
          <a:extLst>
            <a:ext uri="{FF2B5EF4-FFF2-40B4-BE49-F238E27FC236}">
              <a16:creationId xmlns:a16="http://schemas.microsoft.com/office/drawing/2014/main" id="{19092B90-0606-4352-AB5C-29E5655863CB}"/>
            </a:ext>
          </a:extLst>
        </xdr:cNvPr>
        <xdr:cNvCxnSpPr/>
      </xdr:nvCxnSpPr>
      <xdr:spPr>
        <a:xfrm>
          <a:off x="2908300" y="10558054"/>
          <a:ext cx="8890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22678</xdr:rowOff>
    </xdr:from>
    <xdr:to>
      <xdr:col>10</xdr:col>
      <xdr:colOff>165100</xdr:colOff>
      <xdr:row>61</xdr:row>
      <xdr:rowOff>124278</xdr:rowOff>
    </xdr:to>
    <xdr:sp macro="" textlink="">
      <xdr:nvSpPr>
        <xdr:cNvPr id="197" name="楕円 196">
          <a:extLst>
            <a:ext uri="{FF2B5EF4-FFF2-40B4-BE49-F238E27FC236}">
              <a16:creationId xmlns:a16="http://schemas.microsoft.com/office/drawing/2014/main" id="{C99E0848-CF63-4EE1-B85A-19AAF9404C32}"/>
            </a:ext>
          </a:extLst>
        </xdr:cNvPr>
        <xdr:cNvSpPr/>
      </xdr:nvSpPr>
      <xdr:spPr>
        <a:xfrm>
          <a:off x="1968500" y="10481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73478</xdr:rowOff>
    </xdr:from>
    <xdr:to>
      <xdr:col>15</xdr:col>
      <xdr:colOff>50800</xdr:colOff>
      <xdr:row>61</xdr:row>
      <xdr:rowOff>99604</xdr:rowOff>
    </xdr:to>
    <xdr:cxnSp macro="">
      <xdr:nvCxnSpPr>
        <xdr:cNvPr id="198" name="直線コネクタ 197">
          <a:extLst>
            <a:ext uri="{FF2B5EF4-FFF2-40B4-BE49-F238E27FC236}">
              <a16:creationId xmlns:a16="http://schemas.microsoft.com/office/drawing/2014/main" id="{C0CA5322-2BEB-48C0-84AA-02ACD90651E5}"/>
            </a:ext>
          </a:extLst>
        </xdr:cNvPr>
        <xdr:cNvCxnSpPr/>
      </xdr:nvCxnSpPr>
      <xdr:spPr>
        <a:xfrm>
          <a:off x="2019300" y="10531928"/>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11249</xdr:rowOff>
    </xdr:from>
    <xdr:to>
      <xdr:col>6</xdr:col>
      <xdr:colOff>38100</xdr:colOff>
      <xdr:row>61</xdr:row>
      <xdr:rowOff>112849</xdr:rowOff>
    </xdr:to>
    <xdr:sp macro="" textlink="">
      <xdr:nvSpPr>
        <xdr:cNvPr id="199" name="楕円 198">
          <a:extLst>
            <a:ext uri="{FF2B5EF4-FFF2-40B4-BE49-F238E27FC236}">
              <a16:creationId xmlns:a16="http://schemas.microsoft.com/office/drawing/2014/main" id="{9E23C255-9986-4C0C-BCF9-28CDDB7DEC21}"/>
            </a:ext>
          </a:extLst>
        </xdr:cNvPr>
        <xdr:cNvSpPr/>
      </xdr:nvSpPr>
      <xdr:spPr>
        <a:xfrm>
          <a:off x="1079500" y="10469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62049</xdr:rowOff>
    </xdr:from>
    <xdr:to>
      <xdr:col>10</xdr:col>
      <xdr:colOff>114300</xdr:colOff>
      <xdr:row>61</xdr:row>
      <xdr:rowOff>73478</xdr:rowOff>
    </xdr:to>
    <xdr:cxnSp macro="">
      <xdr:nvCxnSpPr>
        <xdr:cNvPr id="200" name="直線コネクタ 199">
          <a:extLst>
            <a:ext uri="{FF2B5EF4-FFF2-40B4-BE49-F238E27FC236}">
              <a16:creationId xmlns:a16="http://schemas.microsoft.com/office/drawing/2014/main" id="{B32DC410-009C-43A8-86D1-0254227C447C}"/>
            </a:ext>
          </a:extLst>
        </xdr:cNvPr>
        <xdr:cNvCxnSpPr/>
      </xdr:nvCxnSpPr>
      <xdr:spPr>
        <a:xfrm>
          <a:off x="1130300" y="10520499"/>
          <a:ext cx="889000" cy="11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168564</xdr:rowOff>
    </xdr:from>
    <xdr:ext cx="405111" cy="259045"/>
    <xdr:sp macro="" textlink="">
      <xdr:nvSpPr>
        <xdr:cNvPr id="201" name="n_1aveValue【橋りょう・トンネル】&#10;有形固定資産減価償却率">
          <a:extLst>
            <a:ext uri="{FF2B5EF4-FFF2-40B4-BE49-F238E27FC236}">
              <a16:creationId xmlns:a16="http://schemas.microsoft.com/office/drawing/2014/main" id="{45868890-A62F-4892-9B83-9E0072AECAEA}"/>
            </a:ext>
          </a:extLst>
        </xdr:cNvPr>
        <xdr:cNvSpPr txBox="1"/>
      </xdr:nvSpPr>
      <xdr:spPr>
        <a:xfrm>
          <a:off x="3582044" y="102841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152236</xdr:rowOff>
    </xdr:from>
    <xdr:ext cx="405111" cy="259045"/>
    <xdr:sp macro="" textlink="">
      <xdr:nvSpPr>
        <xdr:cNvPr id="202" name="n_2aveValue【橋りょう・トンネル】&#10;有形固定資産減価償却率">
          <a:extLst>
            <a:ext uri="{FF2B5EF4-FFF2-40B4-BE49-F238E27FC236}">
              <a16:creationId xmlns:a16="http://schemas.microsoft.com/office/drawing/2014/main" id="{42EF1EC9-2ECF-469D-AA10-28AB329B23E4}"/>
            </a:ext>
          </a:extLst>
        </xdr:cNvPr>
        <xdr:cNvSpPr txBox="1"/>
      </xdr:nvSpPr>
      <xdr:spPr>
        <a:xfrm>
          <a:off x="2705744" y="102677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139173</xdr:rowOff>
    </xdr:from>
    <xdr:ext cx="405111" cy="259045"/>
    <xdr:sp macro="" textlink="">
      <xdr:nvSpPr>
        <xdr:cNvPr id="203" name="n_3aveValue【橋りょう・トンネル】&#10;有形固定資産減価償却率">
          <a:extLst>
            <a:ext uri="{FF2B5EF4-FFF2-40B4-BE49-F238E27FC236}">
              <a16:creationId xmlns:a16="http://schemas.microsoft.com/office/drawing/2014/main" id="{219FA72A-507C-4692-81CF-A0EB4AE82557}"/>
            </a:ext>
          </a:extLst>
        </xdr:cNvPr>
        <xdr:cNvSpPr txBox="1"/>
      </xdr:nvSpPr>
      <xdr:spPr>
        <a:xfrm>
          <a:off x="1816744" y="102547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108874</xdr:rowOff>
    </xdr:from>
    <xdr:ext cx="405111" cy="259045"/>
    <xdr:sp macro="" textlink="">
      <xdr:nvSpPr>
        <xdr:cNvPr id="204" name="n_4aveValue【橋りょう・トンネル】&#10;有形固定資産減価償却率">
          <a:extLst>
            <a:ext uri="{FF2B5EF4-FFF2-40B4-BE49-F238E27FC236}">
              <a16:creationId xmlns:a16="http://schemas.microsoft.com/office/drawing/2014/main" id="{08570B21-A341-4AE2-8E8B-651AB703895A}"/>
            </a:ext>
          </a:extLst>
        </xdr:cNvPr>
        <xdr:cNvSpPr txBox="1"/>
      </xdr:nvSpPr>
      <xdr:spPr>
        <a:xfrm>
          <a:off x="927744" y="105673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162758</xdr:rowOff>
    </xdr:from>
    <xdr:ext cx="405111" cy="259045"/>
    <xdr:sp macro="" textlink="">
      <xdr:nvSpPr>
        <xdr:cNvPr id="205" name="n_1mainValue【橋りょう・トンネル】&#10;有形固定資産減価償却率">
          <a:extLst>
            <a:ext uri="{FF2B5EF4-FFF2-40B4-BE49-F238E27FC236}">
              <a16:creationId xmlns:a16="http://schemas.microsoft.com/office/drawing/2014/main" id="{E254C1CA-C015-4053-B196-7C25B24C2954}"/>
            </a:ext>
          </a:extLst>
        </xdr:cNvPr>
        <xdr:cNvSpPr txBox="1"/>
      </xdr:nvSpPr>
      <xdr:spPr>
        <a:xfrm>
          <a:off x="3582044" y="106212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141531</xdr:rowOff>
    </xdr:from>
    <xdr:ext cx="405111" cy="259045"/>
    <xdr:sp macro="" textlink="">
      <xdr:nvSpPr>
        <xdr:cNvPr id="206" name="n_2mainValue【橋りょう・トンネル】&#10;有形固定資産減価償却率">
          <a:extLst>
            <a:ext uri="{FF2B5EF4-FFF2-40B4-BE49-F238E27FC236}">
              <a16:creationId xmlns:a16="http://schemas.microsoft.com/office/drawing/2014/main" id="{E4E67399-4AE3-442C-9717-5476AD6C2DFA}"/>
            </a:ext>
          </a:extLst>
        </xdr:cNvPr>
        <xdr:cNvSpPr txBox="1"/>
      </xdr:nvSpPr>
      <xdr:spPr>
        <a:xfrm>
          <a:off x="2705744" y="105999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115405</xdr:rowOff>
    </xdr:from>
    <xdr:ext cx="405111" cy="259045"/>
    <xdr:sp macro="" textlink="">
      <xdr:nvSpPr>
        <xdr:cNvPr id="207" name="n_3mainValue【橋りょう・トンネル】&#10;有形固定資産減価償却率">
          <a:extLst>
            <a:ext uri="{FF2B5EF4-FFF2-40B4-BE49-F238E27FC236}">
              <a16:creationId xmlns:a16="http://schemas.microsoft.com/office/drawing/2014/main" id="{C86EE6DA-085A-41B4-BAB9-3A52CE1692B8}"/>
            </a:ext>
          </a:extLst>
        </xdr:cNvPr>
        <xdr:cNvSpPr txBox="1"/>
      </xdr:nvSpPr>
      <xdr:spPr>
        <a:xfrm>
          <a:off x="1816744" y="105738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129376</xdr:rowOff>
    </xdr:from>
    <xdr:ext cx="405111" cy="259045"/>
    <xdr:sp macro="" textlink="">
      <xdr:nvSpPr>
        <xdr:cNvPr id="208" name="n_4mainValue【橋りょう・トンネル】&#10;有形固定資産減価償却率">
          <a:extLst>
            <a:ext uri="{FF2B5EF4-FFF2-40B4-BE49-F238E27FC236}">
              <a16:creationId xmlns:a16="http://schemas.microsoft.com/office/drawing/2014/main" id="{C45AF67F-259E-4732-A805-7DF37147D999}"/>
            </a:ext>
          </a:extLst>
        </xdr:cNvPr>
        <xdr:cNvSpPr txBox="1"/>
      </xdr:nvSpPr>
      <xdr:spPr>
        <a:xfrm>
          <a:off x="927744" y="102449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80CF2D1A-02DC-41E0-871B-B2D65A48035F}"/>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4B9904D7-D40E-4284-8680-6324EF3727FF}"/>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15DB5AEF-9FC3-4DF3-9A5A-9E7EB71A7BD7}"/>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9579A0DC-5B68-4819-9652-AEDE72C0BA03}"/>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241A9F23-80C6-4E19-83FC-645790943F71}"/>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6002B13C-6075-43CF-A1B5-CA9484ACC0AE}"/>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A41810EE-DA51-4DD7-BF62-09B0DF995213}"/>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6227B4D7-FFA8-49A8-8051-2ACF2B4F1D41}"/>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29EADBE9-638B-4A7E-8A1F-912BA361EEA9}"/>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1E59D95D-0A42-479B-8CD9-85CEECAD450C}"/>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9" name="直線コネクタ 218">
          <a:extLst>
            <a:ext uri="{FF2B5EF4-FFF2-40B4-BE49-F238E27FC236}">
              <a16:creationId xmlns:a16="http://schemas.microsoft.com/office/drawing/2014/main" id="{38B745C0-F9E0-4F5C-9F7A-6132E30D16DC}"/>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20" name="テキスト ボックス 219">
          <a:extLst>
            <a:ext uri="{FF2B5EF4-FFF2-40B4-BE49-F238E27FC236}">
              <a16:creationId xmlns:a16="http://schemas.microsoft.com/office/drawing/2014/main" id="{D7AF65FD-2FE7-4F0A-B56A-009F4D3F3B24}"/>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1" name="直線コネクタ 220">
          <a:extLst>
            <a:ext uri="{FF2B5EF4-FFF2-40B4-BE49-F238E27FC236}">
              <a16:creationId xmlns:a16="http://schemas.microsoft.com/office/drawing/2014/main" id="{3C27DB2E-F703-4C7E-B819-470B45C7762C}"/>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2" name="テキスト ボックス 221">
          <a:extLst>
            <a:ext uri="{FF2B5EF4-FFF2-40B4-BE49-F238E27FC236}">
              <a16:creationId xmlns:a16="http://schemas.microsoft.com/office/drawing/2014/main" id="{16677C40-38AC-47C8-B7E0-86FF3D5F7564}"/>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a:extLst>
            <a:ext uri="{FF2B5EF4-FFF2-40B4-BE49-F238E27FC236}">
              <a16:creationId xmlns:a16="http://schemas.microsoft.com/office/drawing/2014/main" id="{3819F571-1B89-4399-A918-6CB8625B034B}"/>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4" name="テキスト ボックス 223">
          <a:extLst>
            <a:ext uri="{FF2B5EF4-FFF2-40B4-BE49-F238E27FC236}">
              <a16:creationId xmlns:a16="http://schemas.microsoft.com/office/drawing/2014/main" id="{A85A065F-8C4C-4D50-A08B-147D1D5C123C}"/>
            </a:ext>
          </a:extLst>
        </xdr:cNvPr>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5" name="直線コネクタ 224">
          <a:extLst>
            <a:ext uri="{FF2B5EF4-FFF2-40B4-BE49-F238E27FC236}">
              <a16:creationId xmlns:a16="http://schemas.microsoft.com/office/drawing/2014/main" id="{4A78102F-0A40-4D54-A317-DBE6510E4306}"/>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6" name="テキスト ボックス 225">
          <a:extLst>
            <a:ext uri="{FF2B5EF4-FFF2-40B4-BE49-F238E27FC236}">
              <a16:creationId xmlns:a16="http://schemas.microsoft.com/office/drawing/2014/main" id="{44DCE3D3-0E7E-4124-9820-E718453A98AE}"/>
            </a:ext>
          </a:extLst>
        </xdr:cNvPr>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7" name="直線コネクタ 226">
          <a:extLst>
            <a:ext uri="{FF2B5EF4-FFF2-40B4-BE49-F238E27FC236}">
              <a16:creationId xmlns:a16="http://schemas.microsoft.com/office/drawing/2014/main" id="{103C5C35-43F0-4574-BA81-DA10C15871D4}"/>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8" name="テキスト ボックス 227">
          <a:extLst>
            <a:ext uri="{FF2B5EF4-FFF2-40B4-BE49-F238E27FC236}">
              <a16:creationId xmlns:a16="http://schemas.microsoft.com/office/drawing/2014/main" id="{A13A0ADE-9DE3-4C28-830B-DA4C1171C256}"/>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851D9CE6-AD9E-44B1-B1D8-98C51F2F03C3}"/>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30" name="テキスト ボックス 229">
          <a:extLst>
            <a:ext uri="{FF2B5EF4-FFF2-40B4-BE49-F238E27FC236}">
              <a16:creationId xmlns:a16="http://schemas.microsoft.com/office/drawing/2014/main" id="{20C07343-7480-423E-BC1C-805F390DF236}"/>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a:extLst>
            <a:ext uri="{FF2B5EF4-FFF2-40B4-BE49-F238E27FC236}">
              <a16:creationId xmlns:a16="http://schemas.microsoft.com/office/drawing/2014/main" id="{D08ABDE8-B886-4378-8C99-A8827184F891}"/>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168439</xdr:rowOff>
    </xdr:from>
    <xdr:to>
      <xdr:col>54</xdr:col>
      <xdr:colOff>189865</xdr:colOff>
      <xdr:row>64</xdr:row>
      <xdr:rowOff>75602</xdr:rowOff>
    </xdr:to>
    <xdr:cxnSp macro="">
      <xdr:nvCxnSpPr>
        <xdr:cNvPr id="232" name="直線コネクタ 231">
          <a:extLst>
            <a:ext uri="{FF2B5EF4-FFF2-40B4-BE49-F238E27FC236}">
              <a16:creationId xmlns:a16="http://schemas.microsoft.com/office/drawing/2014/main" id="{9DB8DEA0-DF70-44BC-BAB7-716E8ACF69AA}"/>
            </a:ext>
          </a:extLst>
        </xdr:cNvPr>
        <xdr:cNvCxnSpPr/>
      </xdr:nvCxnSpPr>
      <xdr:spPr>
        <a:xfrm flipV="1">
          <a:off x="10476865" y="9769639"/>
          <a:ext cx="0" cy="12787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79429</xdr:rowOff>
    </xdr:from>
    <xdr:ext cx="378565" cy="259045"/>
    <xdr:sp macro="" textlink="">
      <xdr:nvSpPr>
        <xdr:cNvPr id="233" name="【橋りょう・トンネル】&#10;一人当たり有形固定資産（償却資産）額最小値テキスト">
          <a:extLst>
            <a:ext uri="{FF2B5EF4-FFF2-40B4-BE49-F238E27FC236}">
              <a16:creationId xmlns:a16="http://schemas.microsoft.com/office/drawing/2014/main" id="{BD9ECB44-F85C-422B-A97B-6E8DF885E93E}"/>
            </a:ext>
          </a:extLst>
        </xdr:cNvPr>
        <xdr:cNvSpPr txBox="1"/>
      </xdr:nvSpPr>
      <xdr:spPr>
        <a:xfrm>
          <a:off x="10515600" y="1105222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75602</xdr:rowOff>
    </xdr:from>
    <xdr:to>
      <xdr:col>55</xdr:col>
      <xdr:colOff>88900</xdr:colOff>
      <xdr:row>64</xdr:row>
      <xdr:rowOff>75602</xdr:rowOff>
    </xdr:to>
    <xdr:cxnSp macro="">
      <xdr:nvCxnSpPr>
        <xdr:cNvPr id="234" name="直線コネクタ 233">
          <a:extLst>
            <a:ext uri="{FF2B5EF4-FFF2-40B4-BE49-F238E27FC236}">
              <a16:creationId xmlns:a16="http://schemas.microsoft.com/office/drawing/2014/main" id="{187A875E-E726-405D-AF21-A651B50FB7F9}"/>
            </a:ext>
          </a:extLst>
        </xdr:cNvPr>
        <xdr:cNvCxnSpPr/>
      </xdr:nvCxnSpPr>
      <xdr:spPr>
        <a:xfrm>
          <a:off x="10388600" y="110484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115116</xdr:rowOff>
    </xdr:from>
    <xdr:ext cx="690189" cy="259045"/>
    <xdr:sp macro="" textlink="">
      <xdr:nvSpPr>
        <xdr:cNvPr id="235" name="【橋りょう・トンネル】&#10;一人当たり有形固定資産（償却資産）額最大値テキスト">
          <a:extLst>
            <a:ext uri="{FF2B5EF4-FFF2-40B4-BE49-F238E27FC236}">
              <a16:creationId xmlns:a16="http://schemas.microsoft.com/office/drawing/2014/main" id="{7B5AAE44-B213-40E2-8BBA-3FEC063E9A0A}"/>
            </a:ext>
          </a:extLst>
        </xdr:cNvPr>
        <xdr:cNvSpPr txBox="1"/>
      </xdr:nvSpPr>
      <xdr:spPr>
        <a:xfrm>
          <a:off x="10515600" y="954486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1,007,371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168439</xdr:rowOff>
    </xdr:from>
    <xdr:to>
      <xdr:col>55</xdr:col>
      <xdr:colOff>88900</xdr:colOff>
      <xdr:row>56</xdr:row>
      <xdr:rowOff>168439</xdr:rowOff>
    </xdr:to>
    <xdr:cxnSp macro="">
      <xdr:nvCxnSpPr>
        <xdr:cNvPr id="236" name="直線コネクタ 235">
          <a:extLst>
            <a:ext uri="{FF2B5EF4-FFF2-40B4-BE49-F238E27FC236}">
              <a16:creationId xmlns:a16="http://schemas.microsoft.com/office/drawing/2014/main" id="{5C070D2E-A6A0-40A6-9095-3C4B900C79E0}"/>
            </a:ext>
          </a:extLst>
        </xdr:cNvPr>
        <xdr:cNvCxnSpPr/>
      </xdr:nvCxnSpPr>
      <xdr:spPr>
        <a:xfrm>
          <a:off x="10388600" y="9769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6777</xdr:rowOff>
    </xdr:from>
    <xdr:ext cx="599010" cy="259045"/>
    <xdr:sp macro="" textlink="">
      <xdr:nvSpPr>
        <xdr:cNvPr id="237" name="【橋りょう・トンネル】&#10;一人当たり有形固定資産（償却資産）額平均値テキスト">
          <a:extLst>
            <a:ext uri="{FF2B5EF4-FFF2-40B4-BE49-F238E27FC236}">
              <a16:creationId xmlns:a16="http://schemas.microsoft.com/office/drawing/2014/main" id="{BECF4265-5BF1-467A-95AF-68D6CA51DAE8}"/>
            </a:ext>
          </a:extLst>
        </xdr:cNvPr>
        <xdr:cNvSpPr txBox="1"/>
      </xdr:nvSpPr>
      <xdr:spPr>
        <a:xfrm>
          <a:off x="10515600" y="1046522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302,677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155350</xdr:rowOff>
    </xdr:from>
    <xdr:to>
      <xdr:col>55</xdr:col>
      <xdr:colOff>50800</xdr:colOff>
      <xdr:row>62</xdr:row>
      <xdr:rowOff>85500</xdr:rowOff>
    </xdr:to>
    <xdr:sp macro="" textlink="">
      <xdr:nvSpPr>
        <xdr:cNvPr id="238" name="フローチャート: 判断 237">
          <a:extLst>
            <a:ext uri="{FF2B5EF4-FFF2-40B4-BE49-F238E27FC236}">
              <a16:creationId xmlns:a16="http://schemas.microsoft.com/office/drawing/2014/main" id="{078AC5B5-89DD-46AB-A40F-C5910397989C}"/>
            </a:ext>
          </a:extLst>
        </xdr:cNvPr>
        <xdr:cNvSpPr/>
      </xdr:nvSpPr>
      <xdr:spPr>
        <a:xfrm>
          <a:off x="10426700" y="1061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157266</xdr:rowOff>
    </xdr:from>
    <xdr:to>
      <xdr:col>50</xdr:col>
      <xdr:colOff>165100</xdr:colOff>
      <xdr:row>62</xdr:row>
      <xdr:rowOff>87416</xdr:rowOff>
    </xdr:to>
    <xdr:sp macro="" textlink="">
      <xdr:nvSpPr>
        <xdr:cNvPr id="239" name="フローチャート: 判断 238">
          <a:extLst>
            <a:ext uri="{FF2B5EF4-FFF2-40B4-BE49-F238E27FC236}">
              <a16:creationId xmlns:a16="http://schemas.microsoft.com/office/drawing/2014/main" id="{21B1BD6F-3850-4DF0-9BD0-B746EA787A70}"/>
            </a:ext>
          </a:extLst>
        </xdr:cNvPr>
        <xdr:cNvSpPr/>
      </xdr:nvSpPr>
      <xdr:spPr>
        <a:xfrm>
          <a:off x="9588500" y="10615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167953</xdr:rowOff>
    </xdr:from>
    <xdr:to>
      <xdr:col>46</xdr:col>
      <xdr:colOff>38100</xdr:colOff>
      <xdr:row>62</xdr:row>
      <xdr:rowOff>98103</xdr:rowOff>
    </xdr:to>
    <xdr:sp macro="" textlink="">
      <xdr:nvSpPr>
        <xdr:cNvPr id="240" name="フローチャート: 判断 239">
          <a:extLst>
            <a:ext uri="{FF2B5EF4-FFF2-40B4-BE49-F238E27FC236}">
              <a16:creationId xmlns:a16="http://schemas.microsoft.com/office/drawing/2014/main" id="{C36E3772-94E9-4DBC-9E94-927129439F03}"/>
            </a:ext>
          </a:extLst>
        </xdr:cNvPr>
        <xdr:cNvSpPr/>
      </xdr:nvSpPr>
      <xdr:spPr>
        <a:xfrm>
          <a:off x="8699500" y="106264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163868</xdr:rowOff>
    </xdr:from>
    <xdr:to>
      <xdr:col>41</xdr:col>
      <xdr:colOff>101600</xdr:colOff>
      <xdr:row>62</xdr:row>
      <xdr:rowOff>94018</xdr:rowOff>
    </xdr:to>
    <xdr:sp macro="" textlink="">
      <xdr:nvSpPr>
        <xdr:cNvPr id="241" name="フローチャート: 判断 240">
          <a:extLst>
            <a:ext uri="{FF2B5EF4-FFF2-40B4-BE49-F238E27FC236}">
              <a16:creationId xmlns:a16="http://schemas.microsoft.com/office/drawing/2014/main" id="{F3CE7518-8C4E-455E-A1F9-27D9BFB1E46C}"/>
            </a:ext>
          </a:extLst>
        </xdr:cNvPr>
        <xdr:cNvSpPr/>
      </xdr:nvSpPr>
      <xdr:spPr>
        <a:xfrm>
          <a:off x="7810500" y="10622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35189</xdr:rowOff>
    </xdr:from>
    <xdr:to>
      <xdr:col>36</xdr:col>
      <xdr:colOff>165100</xdr:colOff>
      <xdr:row>62</xdr:row>
      <xdr:rowOff>136789</xdr:rowOff>
    </xdr:to>
    <xdr:sp macro="" textlink="">
      <xdr:nvSpPr>
        <xdr:cNvPr id="242" name="フローチャート: 判断 241">
          <a:extLst>
            <a:ext uri="{FF2B5EF4-FFF2-40B4-BE49-F238E27FC236}">
              <a16:creationId xmlns:a16="http://schemas.microsoft.com/office/drawing/2014/main" id="{F2D4DCB3-C6DD-497D-9601-FCD7F35C8A90}"/>
            </a:ext>
          </a:extLst>
        </xdr:cNvPr>
        <xdr:cNvSpPr/>
      </xdr:nvSpPr>
      <xdr:spPr>
        <a:xfrm>
          <a:off x="6921500" y="10665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A694D48D-B5C6-4B9F-BB6E-5887FBC006CE}"/>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C81DD809-0231-4FD5-9FDE-0B51F71AB9A2}"/>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F11809BA-6E2F-4755-BA37-5F820FE5A71D}"/>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285FA089-D59A-4ADE-BBF5-97AED401ADD8}"/>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49620FA3-C4C8-4C63-95CA-2C0A9980993F}"/>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102171</xdr:rowOff>
    </xdr:from>
    <xdr:to>
      <xdr:col>55</xdr:col>
      <xdr:colOff>50800</xdr:colOff>
      <xdr:row>64</xdr:row>
      <xdr:rowOff>32321</xdr:rowOff>
    </xdr:to>
    <xdr:sp macro="" textlink="">
      <xdr:nvSpPr>
        <xdr:cNvPr id="248" name="楕円 247">
          <a:extLst>
            <a:ext uri="{FF2B5EF4-FFF2-40B4-BE49-F238E27FC236}">
              <a16:creationId xmlns:a16="http://schemas.microsoft.com/office/drawing/2014/main" id="{39C81BDC-ED1B-43D0-B819-2D8A77D13406}"/>
            </a:ext>
          </a:extLst>
        </xdr:cNvPr>
        <xdr:cNvSpPr/>
      </xdr:nvSpPr>
      <xdr:spPr>
        <a:xfrm>
          <a:off x="10426700" y="10903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17098</xdr:rowOff>
    </xdr:from>
    <xdr:ext cx="534377" cy="259045"/>
    <xdr:sp macro="" textlink="">
      <xdr:nvSpPr>
        <xdr:cNvPr id="249" name="【橋りょう・トンネル】&#10;一人当たり有形固定資産（償却資産）額該当値テキスト">
          <a:extLst>
            <a:ext uri="{FF2B5EF4-FFF2-40B4-BE49-F238E27FC236}">
              <a16:creationId xmlns:a16="http://schemas.microsoft.com/office/drawing/2014/main" id="{575F9716-C6A9-4C10-AA7C-BEF5B0FFA72D}"/>
            </a:ext>
          </a:extLst>
        </xdr:cNvPr>
        <xdr:cNvSpPr txBox="1"/>
      </xdr:nvSpPr>
      <xdr:spPr>
        <a:xfrm>
          <a:off x="10515600" y="108184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105637</xdr:rowOff>
    </xdr:from>
    <xdr:to>
      <xdr:col>50</xdr:col>
      <xdr:colOff>165100</xdr:colOff>
      <xdr:row>64</xdr:row>
      <xdr:rowOff>35787</xdr:rowOff>
    </xdr:to>
    <xdr:sp macro="" textlink="">
      <xdr:nvSpPr>
        <xdr:cNvPr id="250" name="楕円 249">
          <a:extLst>
            <a:ext uri="{FF2B5EF4-FFF2-40B4-BE49-F238E27FC236}">
              <a16:creationId xmlns:a16="http://schemas.microsoft.com/office/drawing/2014/main" id="{25A8E500-7838-46D3-A856-FF5F262524DC}"/>
            </a:ext>
          </a:extLst>
        </xdr:cNvPr>
        <xdr:cNvSpPr/>
      </xdr:nvSpPr>
      <xdr:spPr>
        <a:xfrm>
          <a:off x="9588500" y="10906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152971</xdr:rowOff>
    </xdr:from>
    <xdr:to>
      <xdr:col>55</xdr:col>
      <xdr:colOff>0</xdr:colOff>
      <xdr:row>63</xdr:row>
      <xdr:rowOff>156437</xdr:rowOff>
    </xdr:to>
    <xdr:cxnSp macro="">
      <xdr:nvCxnSpPr>
        <xdr:cNvPr id="251" name="直線コネクタ 250">
          <a:extLst>
            <a:ext uri="{FF2B5EF4-FFF2-40B4-BE49-F238E27FC236}">
              <a16:creationId xmlns:a16="http://schemas.microsoft.com/office/drawing/2014/main" id="{C0F4A4C1-5F47-4895-8B83-75BECB88798B}"/>
            </a:ext>
          </a:extLst>
        </xdr:cNvPr>
        <xdr:cNvCxnSpPr/>
      </xdr:nvCxnSpPr>
      <xdr:spPr>
        <a:xfrm flipV="1">
          <a:off x="9639300" y="10954321"/>
          <a:ext cx="838200" cy="34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106714</xdr:rowOff>
    </xdr:from>
    <xdr:to>
      <xdr:col>46</xdr:col>
      <xdr:colOff>38100</xdr:colOff>
      <xdr:row>64</xdr:row>
      <xdr:rowOff>36864</xdr:rowOff>
    </xdr:to>
    <xdr:sp macro="" textlink="">
      <xdr:nvSpPr>
        <xdr:cNvPr id="252" name="楕円 251">
          <a:extLst>
            <a:ext uri="{FF2B5EF4-FFF2-40B4-BE49-F238E27FC236}">
              <a16:creationId xmlns:a16="http://schemas.microsoft.com/office/drawing/2014/main" id="{DA3052E8-EE13-466B-B238-B590BCD5F47B}"/>
            </a:ext>
          </a:extLst>
        </xdr:cNvPr>
        <xdr:cNvSpPr/>
      </xdr:nvSpPr>
      <xdr:spPr>
        <a:xfrm>
          <a:off x="8699500" y="10908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156437</xdr:rowOff>
    </xdr:from>
    <xdr:to>
      <xdr:col>50</xdr:col>
      <xdr:colOff>114300</xdr:colOff>
      <xdr:row>63</xdr:row>
      <xdr:rowOff>157514</xdr:rowOff>
    </xdr:to>
    <xdr:cxnSp macro="">
      <xdr:nvCxnSpPr>
        <xdr:cNvPr id="253" name="直線コネクタ 252">
          <a:extLst>
            <a:ext uri="{FF2B5EF4-FFF2-40B4-BE49-F238E27FC236}">
              <a16:creationId xmlns:a16="http://schemas.microsoft.com/office/drawing/2014/main" id="{268480AF-B2C0-4DFB-8BA6-35EA455D7F93}"/>
            </a:ext>
          </a:extLst>
        </xdr:cNvPr>
        <xdr:cNvCxnSpPr/>
      </xdr:nvCxnSpPr>
      <xdr:spPr>
        <a:xfrm flipV="1">
          <a:off x="8750300" y="10957787"/>
          <a:ext cx="889000" cy="10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107752</xdr:rowOff>
    </xdr:from>
    <xdr:to>
      <xdr:col>41</xdr:col>
      <xdr:colOff>101600</xdr:colOff>
      <xdr:row>64</xdr:row>
      <xdr:rowOff>37902</xdr:rowOff>
    </xdr:to>
    <xdr:sp macro="" textlink="">
      <xdr:nvSpPr>
        <xdr:cNvPr id="254" name="楕円 253">
          <a:extLst>
            <a:ext uri="{FF2B5EF4-FFF2-40B4-BE49-F238E27FC236}">
              <a16:creationId xmlns:a16="http://schemas.microsoft.com/office/drawing/2014/main" id="{D2587978-9BF9-4551-99E2-B14035E08CB5}"/>
            </a:ext>
          </a:extLst>
        </xdr:cNvPr>
        <xdr:cNvSpPr/>
      </xdr:nvSpPr>
      <xdr:spPr>
        <a:xfrm>
          <a:off x="7810500" y="10909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157514</xdr:rowOff>
    </xdr:from>
    <xdr:to>
      <xdr:col>45</xdr:col>
      <xdr:colOff>177800</xdr:colOff>
      <xdr:row>63</xdr:row>
      <xdr:rowOff>158552</xdr:rowOff>
    </xdr:to>
    <xdr:cxnSp macro="">
      <xdr:nvCxnSpPr>
        <xdr:cNvPr id="255" name="直線コネクタ 254">
          <a:extLst>
            <a:ext uri="{FF2B5EF4-FFF2-40B4-BE49-F238E27FC236}">
              <a16:creationId xmlns:a16="http://schemas.microsoft.com/office/drawing/2014/main" id="{F30E0E4E-3ADF-4763-A11C-4C1C337FF6D5}"/>
            </a:ext>
          </a:extLst>
        </xdr:cNvPr>
        <xdr:cNvCxnSpPr/>
      </xdr:nvCxnSpPr>
      <xdr:spPr>
        <a:xfrm flipV="1">
          <a:off x="7861300" y="10958864"/>
          <a:ext cx="889000" cy="10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109886</xdr:rowOff>
    </xdr:from>
    <xdr:to>
      <xdr:col>36</xdr:col>
      <xdr:colOff>165100</xdr:colOff>
      <xdr:row>64</xdr:row>
      <xdr:rowOff>40036</xdr:rowOff>
    </xdr:to>
    <xdr:sp macro="" textlink="">
      <xdr:nvSpPr>
        <xdr:cNvPr id="256" name="楕円 255">
          <a:extLst>
            <a:ext uri="{FF2B5EF4-FFF2-40B4-BE49-F238E27FC236}">
              <a16:creationId xmlns:a16="http://schemas.microsoft.com/office/drawing/2014/main" id="{4BA210E1-827A-479A-9EAE-77CF33B3C64C}"/>
            </a:ext>
          </a:extLst>
        </xdr:cNvPr>
        <xdr:cNvSpPr/>
      </xdr:nvSpPr>
      <xdr:spPr>
        <a:xfrm>
          <a:off x="6921500" y="10911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158552</xdr:rowOff>
    </xdr:from>
    <xdr:to>
      <xdr:col>41</xdr:col>
      <xdr:colOff>50800</xdr:colOff>
      <xdr:row>63</xdr:row>
      <xdr:rowOff>160686</xdr:rowOff>
    </xdr:to>
    <xdr:cxnSp macro="">
      <xdr:nvCxnSpPr>
        <xdr:cNvPr id="257" name="直線コネクタ 256">
          <a:extLst>
            <a:ext uri="{FF2B5EF4-FFF2-40B4-BE49-F238E27FC236}">
              <a16:creationId xmlns:a16="http://schemas.microsoft.com/office/drawing/2014/main" id="{665DA569-B645-4ED6-A144-79B413F58D0A}"/>
            </a:ext>
          </a:extLst>
        </xdr:cNvPr>
        <xdr:cNvCxnSpPr/>
      </xdr:nvCxnSpPr>
      <xdr:spPr>
        <a:xfrm flipV="1">
          <a:off x="6972300" y="10959902"/>
          <a:ext cx="889000" cy="2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60</xdr:row>
      <xdr:rowOff>103943</xdr:rowOff>
    </xdr:from>
    <xdr:ext cx="599010" cy="259045"/>
    <xdr:sp macro="" textlink="">
      <xdr:nvSpPr>
        <xdr:cNvPr id="258" name="n_1aveValue【橋りょう・トンネル】&#10;一人当たり有形固定資産（償却資産）額">
          <a:extLst>
            <a:ext uri="{FF2B5EF4-FFF2-40B4-BE49-F238E27FC236}">
              <a16:creationId xmlns:a16="http://schemas.microsoft.com/office/drawing/2014/main" id="{A8D8223B-AF42-4DDA-A078-F2BFC5601D95}"/>
            </a:ext>
          </a:extLst>
        </xdr:cNvPr>
        <xdr:cNvSpPr txBox="1"/>
      </xdr:nvSpPr>
      <xdr:spPr>
        <a:xfrm>
          <a:off x="9327095" y="103909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114630</xdr:rowOff>
    </xdr:from>
    <xdr:ext cx="599010" cy="259045"/>
    <xdr:sp macro="" textlink="">
      <xdr:nvSpPr>
        <xdr:cNvPr id="259" name="n_2aveValue【橋りょう・トンネル】&#10;一人当たり有形固定資産（償却資産）額">
          <a:extLst>
            <a:ext uri="{FF2B5EF4-FFF2-40B4-BE49-F238E27FC236}">
              <a16:creationId xmlns:a16="http://schemas.microsoft.com/office/drawing/2014/main" id="{424ED402-D514-40C1-878F-366887D651BB}"/>
            </a:ext>
          </a:extLst>
        </xdr:cNvPr>
        <xdr:cNvSpPr txBox="1"/>
      </xdr:nvSpPr>
      <xdr:spPr>
        <a:xfrm>
          <a:off x="8450795" y="104016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292,754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110545</xdr:rowOff>
    </xdr:from>
    <xdr:ext cx="599010" cy="259045"/>
    <xdr:sp macro="" textlink="">
      <xdr:nvSpPr>
        <xdr:cNvPr id="260" name="n_3aveValue【橋りょう・トンネル】&#10;一人当たり有形固定資産（償却資産）額">
          <a:extLst>
            <a:ext uri="{FF2B5EF4-FFF2-40B4-BE49-F238E27FC236}">
              <a16:creationId xmlns:a16="http://schemas.microsoft.com/office/drawing/2014/main" id="{C5976A9E-666C-47C3-B5A1-43752DCF3B6A}"/>
            </a:ext>
          </a:extLst>
        </xdr:cNvPr>
        <xdr:cNvSpPr txBox="1"/>
      </xdr:nvSpPr>
      <xdr:spPr>
        <a:xfrm>
          <a:off x="7561795" y="103975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153316</xdr:rowOff>
    </xdr:from>
    <xdr:ext cx="599010" cy="259045"/>
    <xdr:sp macro="" textlink="">
      <xdr:nvSpPr>
        <xdr:cNvPr id="261" name="n_4aveValue【橋りょう・トンネル】&#10;一人当たり有形固定資産（償却資産）額">
          <a:extLst>
            <a:ext uri="{FF2B5EF4-FFF2-40B4-BE49-F238E27FC236}">
              <a16:creationId xmlns:a16="http://schemas.microsoft.com/office/drawing/2014/main" id="{A102388A-87C3-440A-A215-BFD632AF9B7F}"/>
            </a:ext>
          </a:extLst>
        </xdr:cNvPr>
        <xdr:cNvSpPr txBox="1"/>
      </xdr:nvSpPr>
      <xdr:spPr>
        <a:xfrm>
          <a:off x="6672795" y="104403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64</xdr:row>
      <xdr:rowOff>26914</xdr:rowOff>
    </xdr:from>
    <xdr:ext cx="534377" cy="259045"/>
    <xdr:sp macro="" textlink="">
      <xdr:nvSpPr>
        <xdr:cNvPr id="262" name="n_1mainValue【橋りょう・トンネル】&#10;一人当たり有形固定資産（償却資産）額">
          <a:extLst>
            <a:ext uri="{FF2B5EF4-FFF2-40B4-BE49-F238E27FC236}">
              <a16:creationId xmlns:a16="http://schemas.microsoft.com/office/drawing/2014/main" id="{04C725AB-75F1-4BC7-930F-E3830998CBC6}"/>
            </a:ext>
          </a:extLst>
        </xdr:cNvPr>
        <xdr:cNvSpPr txBox="1"/>
      </xdr:nvSpPr>
      <xdr:spPr>
        <a:xfrm>
          <a:off x="9359411" y="10999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64</xdr:row>
      <xdr:rowOff>27991</xdr:rowOff>
    </xdr:from>
    <xdr:ext cx="534377" cy="259045"/>
    <xdr:sp macro="" textlink="">
      <xdr:nvSpPr>
        <xdr:cNvPr id="263" name="n_2mainValue【橋りょう・トンネル】&#10;一人当たり有形固定資産（償却資産）額">
          <a:extLst>
            <a:ext uri="{FF2B5EF4-FFF2-40B4-BE49-F238E27FC236}">
              <a16:creationId xmlns:a16="http://schemas.microsoft.com/office/drawing/2014/main" id="{91192C50-C17C-4312-BB06-7CAE47966F15}"/>
            </a:ext>
          </a:extLst>
        </xdr:cNvPr>
        <xdr:cNvSpPr txBox="1"/>
      </xdr:nvSpPr>
      <xdr:spPr>
        <a:xfrm>
          <a:off x="8483111" y="110007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64</xdr:row>
      <xdr:rowOff>29029</xdr:rowOff>
    </xdr:from>
    <xdr:ext cx="534377" cy="259045"/>
    <xdr:sp macro="" textlink="">
      <xdr:nvSpPr>
        <xdr:cNvPr id="264" name="n_3mainValue【橋りょう・トンネル】&#10;一人当たり有形固定資産（償却資産）額">
          <a:extLst>
            <a:ext uri="{FF2B5EF4-FFF2-40B4-BE49-F238E27FC236}">
              <a16:creationId xmlns:a16="http://schemas.microsoft.com/office/drawing/2014/main" id="{61F3E646-3266-4863-B943-3405C9A7FA27}"/>
            </a:ext>
          </a:extLst>
        </xdr:cNvPr>
        <xdr:cNvSpPr txBox="1"/>
      </xdr:nvSpPr>
      <xdr:spPr>
        <a:xfrm>
          <a:off x="7594111" y="110018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64</xdr:row>
      <xdr:rowOff>31163</xdr:rowOff>
    </xdr:from>
    <xdr:ext cx="534377" cy="259045"/>
    <xdr:sp macro="" textlink="">
      <xdr:nvSpPr>
        <xdr:cNvPr id="265" name="n_4mainValue【橋りょう・トンネル】&#10;一人当たり有形固定資産（償却資産）額">
          <a:extLst>
            <a:ext uri="{FF2B5EF4-FFF2-40B4-BE49-F238E27FC236}">
              <a16:creationId xmlns:a16="http://schemas.microsoft.com/office/drawing/2014/main" id="{26693D86-7633-496F-B1B0-D77016C57F2B}"/>
            </a:ext>
          </a:extLst>
        </xdr:cNvPr>
        <xdr:cNvSpPr txBox="1"/>
      </xdr:nvSpPr>
      <xdr:spPr>
        <a:xfrm>
          <a:off x="6705111" y="11003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F124ECC7-4A6C-4CA6-8F89-E1D8F7ABA564}"/>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35358E4B-441C-4AA7-AE75-4055D9F8DEC3}"/>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2F44236A-72C8-48A7-B1D0-24B30974881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013721DE-6D47-4CA8-9421-FD2D882A7838}"/>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AC45D8FE-4E7D-4988-8B1B-0A8AE5AB7DE7}"/>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78FB2171-5A73-4398-AA53-4B5924D189A8}"/>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91131D61-EA12-4BA9-9F1C-12EB6503F9DF}"/>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E51C6194-7CA1-431D-B6FE-EAAB88E4C79C}"/>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CB6264EF-CFB6-446F-9608-E111A73FE8AD}"/>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1154B71F-2A2F-4422-B23A-25490394EA41}"/>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2AA0449B-7E2F-4C28-9424-4C85B4F7EC31}"/>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7" name="直線コネクタ 276">
          <a:extLst>
            <a:ext uri="{FF2B5EF4-FFF2-40B4-BE49-F238E27FC236}">
              <a16:creationId xmlns:a16="http://schemas.microsoft.com/office/drawing/2014/main" id="{EDFA2639-A893-4495-AABF-7FF3C1FADFF2}"/>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8" name="テキスト ボックス 277">
          <a:extLst>
            <a:ext uri="{FF2B5EF4-FFF2-40B4-BE49-F238E27FC236}">
              <a16:creationId xmlns:a16="http://schemas.microsoft.com/office/drawing/2014/main" id="{53B8F3BC-7242-4653-AB04-00BAADE1D70A}"/>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9" name="直線コネクタ 278">
          <a:extLst>
            <a:ext uri="{FF2B5EF4-FFF2-40B4-BE49-F238E27FC236}">
              <a16:creationId xmlns:a16="http://schemas.microsoft.com/office/drawing/2014/main" id="{5EA74D20-F7EB-4929-A032-90F195277E12}"/>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0" name="テキスト ボックス 279">
          <a:extLst>
            <a:ext uri="{FF2B5EF4-FFF2-40B4-BE49-F238E27FC236}">
              <a16:creationId xmlns:a16="http://schemas.microsoft.com/office/drawing/2014/main" id="{0CBDE3D3-C682-47AF-A1BD-E03716CE35E5}"/>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1" name="直線コネクタ 280">
          <a:extLst>
            <a:ext uri="{FF2B5EF4-FFF2-40B4-BE49-F238E27FC236}">
              <a16:creationId xmlns:a16="http://schemas.microsoft.com/office/drawing/2014/main" id="{A5B1C758-76A4-4200-8EBC-4CDC76657F26}"/>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2" name="テキスト ボックス 281">
          <a:extLst>
            <a:ext uri="{FF2B5EF4-FFF2-40B4-BE49-F238E27FC236}">
              <a16:creationId xmlns:a16="http://schemas.microsoft.com/office/drawing/2014/main" id="{A97F0535-792B-4DE0-9097-4394A5348401}"/>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a:extLst>
            <a:ext uri="{FF2B5EF4-FFF2-40B4-BE49-F238E27FC236}">
              <a16:creationId xmlns:a16="http://schemas.microsoft.com/office/drawing/2014/main" id="{5234FF77-6FF2-41C1-B833-451AAB3E6528}"/>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4" name="テキスト ボックス 283">
          <a:extLst>
            <a:ext uri="{FF2B5EF4-FFF2-40B4-BE49-F238E27FC236}">
              <a16:creationId xmlns:a16="http://schemas.microsoft.com/office/drawing/2014/main" id="{1A844CBC-EE70-4647-85FC-A41F86D2AE4A}"/>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5" name="直線コネクタ 284">
          <a:extLst>
            <a:ext uri="{FF2B5EF4-FFF2-40B4-BE49-F238E27FC236}">
              <a16:creationId xmlns:a16="http://schemas.microsoft.com/office/drawing/2014/main" id="{E81C6F40-F4F2-4A08-82B6-5B2DB4575D49}"/>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6" name="テキスト ボックス 285">
          <a:extLst>
            <a:ext uri="{FF2B5EF4-FFF2-40B4-BE49-F238E27FC236}">
              <a16:creationId xmlns:a16="http://schemas.microsoft.com/office/drawing/2014/main" id="{E869965B-2C74-48E1-85A5-F46B9C303665}"/>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856ECE05-0A86-48E8-92EB-626F1A8E4D3C}"/>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8" name="テキスト ボックス 287">
          <a:extLst>
            <a:ext uri="{FF2B5EF4-FFF2-40B4-BE49-F238E27FC236}">
              <a16:creationId xmlns:a16="http://schemas.microsoft.com/office/drawing/2014/main" id="{4BD10576-5689-4C60-BAEC-3E3436913B20}"/>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公営住宅】&#10;有形固定資産減価償却率グラフ枠">
          <a:extLst>
            <a:ext uri="{FF2B5EF4-FFF2-40B4-BE49-F238E27FC236}">
              <a16:creationId xmlns:a16="http://schemas.microsoft.com/office/drawing/2014/main" id="{0C1AC347-6DC1-42C8-81DC-D878D1AF995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87630</xdr:rowOff>
    </xdr:from>
    <xdr:to>
      <xdr:col>24</xdr:col>
      <xdr:colOff>62865</xdr:colOff>
      <xdr:row>86</xdr:row>
      <xdr:rowOff>102870</xdr:rowOff>
    </xdr:to>
    <xdr:cxnSp macro="">
      <xdr:nvCxnSpPr>
        <xdr:cNvPr id="290" name="直線コネクタ 289">
          <a:extLst>
            <a:ext uri="{FF2B5EF4-FFF2-40B4-BE49-F238E27FC236}">
              <a16:creationId xmlns:a16="http://schemas.microsoft.com/office/drawing/2014/main" id="{2330E92A-6249-416B-9BE6-07AD89BA5FC5}"/>
            </a:ext>
          </a:extLst>
        </xdr:cNvPr>
        <xdr:cNvCxnSpPr/>
      </xdr:nvCxnSpPr>
      <xdr:spPr>
        <a:xfrm flipV="1">
          <a:off x="4634865" y="13460730"/>
          <a:ext cx="0" cy="1386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106697</xdr:rowOff>
    </xdr:from>
    <xdr:ext cx="405111" cy="259045"/>
    <xdr:sp macro="" textlink="">
      <xdr:nvSpPr>
        <xdr:cNvPr id="291" name="【公営住宅】&#10;有形固定資産減価償却率最小値テキスト">
          <a:extLst>
            <a:ext uri="{FF2B5EF4-FFF2-40B4-BE49-F238E27FC236}">
              <a16:creationId xmlns:a16="http://schemas.microsoft.com/office/drawing/2014/main" id="{2ABC8B23-3DDA-4B70-97E4-CDD4AE8559C3}"/>
            </a:ext>
          </a:extLst>
        </xdr:cNvPr>
        <xdr:cNvSpPr txBox="1"/>
      </xdr:nvSpPr>
      <xdr:spPr>
        <a:xfrm>
          <a:off x="4673600" y="14851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102870</xdr:rowOff>
    </xdr:from>
    <xdr:to>
      <xdr:col>24</xdr:col>
      <xdr:colOff>152400</xdr:colOff>
      <xdr:row>86</xdr:row>
      <xdr:rowOff>102870</xdr:rowOff>
    </xdr:to>
    <xdr:cxnSp macro="">
      <xdr:nvCxnSpPr>
        <xdr:cNvPr id="292" name="直線コネクタ 291">
          <a:extLst>
            <a:ext uri="{FF2B5EF4-FFF2-40B4-BE49-F238E27FC236}">
              <a16:creationId xmlns:a16="http://schemas.microsoft.com/office/drawing/2014/main" id="{ACE93F36-4C3C-4BD9-9435-465CE4EA8A89}"/>
            </a:ext>
          </a:extLst>
        </xdr:cNvPr>
        <xdr:cNvCxnSpPr/>
      </xdr:nvCxnSpPr>
      <xdr:spPr>
        <a:xfrm>
          <a:off x="4546600" y="14847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34307</xdr:rowOff>
    </xdr:from>
    <xdr:ext cx="405111" cy="259045"/>
    <xdr:sp macro="" textlink="">
      <xdr:nvSpPr>
        <xdr:cNvPr id="293" name="【公営住宅】&#10;有形固定資産減価償却率最大値テキスト">
          <a:extLst>
            <a:ext uri="{FF2B5EF4-FFF2-40B4-BE49-F238E27FC236}">
              <a16:creationId xmlns:a16="http://schemas.microsoft.com/office/drawing/2014/main" id="{97C332AA-D0F9-46BD-8344-84A177936E02}"/>
            </a:ext>
          </a:extLst>
        </xdr:cNvPr>
        <xdr:cNvSpPr txBox="1"/>
      </xdr:nvSpPr>
      <xdr:spPr>
        <a:xfrm>
          <a:off x="4673600" y="13235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87630</xdr:rowOff>
    </xdr:from>
    <xdr:to>
      <xdr:col>24</xdr:col>
      <xdr:colOff>152400</xdr:colOff>
      <xdr:row>78</xdr:row>
      <xdr:rowOff>87630</xdr:rowOff>
    </xdr:to>
    <xdr:cxnSp macro="">
      <xdr:nvCxnSpPr>
        <xdr:cNvPr id="294" name="直線コネクタ 293">
          <a:extLst>
            <a:ext uri="{FF2B5EF4-FFF2-40B4-BE49-F238E27FC236}">
              <a16:creationId xmlns:a16="http://schemas.microsoft.com/office/drawing/2014/main" id="{B212511E-2CB8-4464-8417-603D6F2F3B8B}"/>
            </a:ext>
          </a:extLst>
        </xdr:cNvPr>
        <xdr:cNvCxnSpPr/>
      </xdr:nvCxnSpPr>
      <xdr:spPr>
        <a:xfrm>
          <a:off x="4546600" y="134607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92091</xdr:rowOff>
    </xdr:from>
    <xdr:ext cx="405111" cy="259045"/>
    <xdr:sp macro="" textlink="">
      <xdr:nvSpPr>
        <xdr:cNvPr id="295" name="【公営住宅】&#10;有形固定資産減価償却率平均値テキスト">
          <a:extLst>
            <a:ext uri="{FF2B5EF4-FFF2-40B4-BE49-F238E27FC236}">
              <a16:creationId xmlns:a16="http://schemas.microsoft.com/office/drawing/2014/main" id="{7A02C6E5-5522-41C3-8E08-E6B465A61C63}"/>
            </a:ext>
          </a:extLst>
        </xdr:cNvPr>
        <xdr:cNvSpPr txBox="1"/>
      </xdr:nvSpPr>
      <xdr:spPr>
        <a:xfrm>
          <a:off x="4673600" y="141509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69214</xdr:rowOff>
    </xdr:from>
    <xdr:to>
      <xdr:col>24</xdr:col>
      <xdr:colOff>114300</xdr:colOff>
      <xdr:row>83</xdr:row>
      <xdr:rowOff>170814</xdr:rowOff>
    </xdr:to>
    <xdr:sp macro="" textlink="">
      <xdr:nvSpPr>
        <xdr:cNvPr id="296" name="フローチャート: 判断 295">
          <a:extLst>
            <a:ext uri="{FF2B5EF4-FFF2-40B4-BE49-F238E27FC236}">
              <a16:creationId xmlns:a16="http://schemas.microsoft.com/office/drawing/2014/main" id="{1BB88750-A665-44E4-901C-F999D6928DE4}"/>
            </a:ext>
          </a:extLst>
        </xdr:cNvPr>
        <xdr:cNvSpPr/>
      </xdr:nvSpPr>
      <xdr:spPr>
        <a:xfrm>
          <a:off x="4584700" y="14299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48261</xdr:rowOff>
    </xdr:from>
    <xdr:to>
      <xdr:col>20</xdr:col>
      <xdr:colOff>38100</xdr:colOff>
      <xdr:row>83</xdr:row>
      <xdr:rowOff>149861</xdr:rowOff>
    </xdr:to>
    <xdr:sp macro="" textlink="">
      <xdr:nvSpPr>
        <xdr:cNvPr id="297" name="フローチャート: 判断 296">
          <a:extLst>
            <a:ext uri="{FF2B5EF4-FFF2-40B4-BE49-F238E27FC236}">
              <a16:creationId xmlns:a16="http://schemas.microsoft.com/office/drawing/2014/main" id="{65E6C364-D180-4542-B084-B7B0F2AB567A}"/>
            </a:ext>
          </a:extLst>
        </xdr:cNvPr>
        <xdr:cNvSpPr/>
      </xdr:nvSpPr>
      <xdr:spPr>
        <a:xfrm>
          <a:off x="3746500" y="14278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130175</xdr:rowOff>
    </xdr:from>
    <xdr:to>
      <xdr:col>15</xdr:col>
      <xdr:colOff>101600</xdr:colOff>
      <xdr:row>83</xdr:row>
      <xdr:rowOff>60325</xdr:rowOff>
    </xdr:to>
    <xdr:sp macro="" textlink="">
      <xdr:nvSpPr>
        <xdr:cNvPr id="298" name="フローチャート: 判断 297">
          <a:extLst>
            <a:ext uri="{FF2B5EF4-FFF2-40B4-BE49-F238E27FC236}">
              <a16:creationId xmlns:a16="http://schemas.microsoft.com/office/drawing/2014/main" id="{9B38B2B4-4145-462D-BE28-27DBA5140FC7}"/>
            </a:ext>
          </a:extLst>
        </xdr:cNvPr>
        <xdr:cNvSpPr/>
      </xdr:nvSpPr>
      <xdr:spPr>
        <a:xfrm>
          <a:off x="2857500" y="1418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69214</xdr:rowOff>
    </xdr:from>
    <xdr:to>
      <xdr:col>10</xdr:col>
      <xdr:colOff>165100</xdr:colOff>
      <xdr:row>82</xdr:row>
      <xdr:rowOff>170814</xdr:rowOff>
    </xdr:to>
    <xdr:sp macro="" textlink="">
      <xdr:nvSpPr>
        <xdr:cNvPr id="299" name="フローチャート: 判断 298">
          <a:extLst>
            <a:ext uri="{FF2B5EF4-FFF2-40B4-BE49-F238E27FC236}">
              <a16:creationId xmlns:a16="http://schemas.microsoft.com/office/drawing/2014/main" id="{DC73E7F8-D48E-46D6-B53D-487BE25FE3C8}"/>
            </a:ext>
          </a:extLst>
        </xdr:cNvPr>
        <xdr:cNvSpPr/>
      </xdr:nvSpPr>
      <xdr:spPr>
        <a:xfrm>
          <a:off x="1968500" y="14128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34925</xdr:rowOff>
    </xdr:from>
    <xdr:to>
      <xdr:col>6</xdr:col>
      <xdr:colOff>38100</xdr:colOff>
      <xdr:row>82</xdr:row>
      <xdr:rowOff>136525</xdr:rowOff>
    </xdr:to>
    <xdr:sp macro="" textlink="">
      <xdr:nvSpPr>
        <xdr:cNvPr id="300" name="フローチャート: 判断 299">
          <a:extLst>
            <a:ext uri="{FF2B5EF4-FFF2-40B4-BE49-F238E27FC236}">
              <a16:creationId xmlns:a16="http://schemas.microsoft.com/office/drawing/2014/main" id="{C804035F-125E-42C5-9043-A4322B904349}"/>
            </a:ext>
          </a:extLst>
        </xdr:cNvPr>
        <xdr:cNvSpPr/>
      </xdr:nvSpPr>
      <xdr:spPr>
        <a:xfrm>
          <a:off x="1079500" y="14093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5DD7CF4D-4546-412D-BAC0-EDF28AED853D}"/>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89DA3F2B-6973-4329-8AB5-B346DC481032}"/>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F6267F86-6E4D-4C79-BE0F-F5B6023A36C6}"/>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C5B58AF0-7FA3-4C67-A2AE-7E883CFD9591}"/>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EBBCC19E-F60A-41FA-9985-2886C8CCF543}"/>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4445</xdr:rowOff>
    </xdr:from>
    <xdr:to>
      <xdr:col>24</xdr:col>
      <xdr:colOff>114300</xdr:colOff>
      <xdr:row>84</xdr:row>
      <xdr:rowOff>106045</xdr:rowOff>
    </xdr:to>
    <xdr:sp macro="" textlink="">
      <xdr:nvSpPr>
        <xdr:cNvPr id="306" name="楕円 305">
          <a:extLst>
            <a:ext uri="{FF2B5EF4-FFF2-40B4-BE49-F238E27FC236}">
              <a16:creationId xmlns:a16="http://schemas.microsoft.com/office/drawing/2014/main" id="{C73BCDDA-0089-4375-B21B-D0A8368C7A71}"/>
            </a:ext>
          </a:extLst>
        </xdr:cNvPr>
        <xdr:cNvSpPr/>
      </xdr:nvSpPr>
      <xdr:spPr>
        <a:xfrm>
          <a:off x="4584700" y="14406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154322</xdr:rowOff>
    </xdr:from>
    <xdr:ext cx="405111" cy="259045"/>
    <xdr:sp macro="" textlink="">
      <xdr:nvSpPr>
        <xdr:cNvPr id="307" name="【公営住宅】&#10;有形固定資産減価償却率該当値テキスト">
          <a:extLst>
            <a:ext uri="{FF2B5EF4-FFF2-40B4-BE49-F238E27FC236}">
              <a16:creationId xmlns:a16="http://schemas.microsoft.com/office/drawing/2014/main" id="{87B8E6FC-C331-4653-9995-91B3C8426385}"/>
            </a:ext>
          </a:extLst>
        </xdr:cNvPr>
        <xdr:cNvSpPr txBox="1"/>
      </xdr:nvSpPr>
      <xdr:spPr>
        <a:xfrm>
          <a:off x="4673600" y="14384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107314</xdr:rowOff>
    </xdr:from>
    <xdr:to>
      <xdr:col>20</xdr:col>
      <xdr:colOff>38100</xdr:colOff>
      <xdr:row>85</xdr:row>
      <xdr:rowOff>37464</xdr:rowOff>
    </xdr:to>
    <xdr:sp macro="" textlink="">
      <xdr:nvSpPr>
        <xdr:cNvPr id="308" name="楕円 307">
          <a:extLst>
            <a:ext uri="{FF2B5EF4-FFF2-40B4-BE49-F238E27FC236}">
              <a16:creationId xmlns:a16="http://schemas.microsoft.com/office/drawing/2014/main" id="{E365E389-71B3-48FD-9B9E-8810EA2BBE75}"/>
            </a:ext>
          </a:extLst>
        </xdr:cNvPr>
        <xdr:cNvSpPr/>
      </xdr:nvSpPr>
      <xdr:spPr>
        <a:xfrm>
          <a:off x="3746500" y="14509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55245</xdr:rowOff>
    </xdr:from>
    <xdr:to>
      <xdr:col>24</xdr:col>
      <xdr:colOff>63500</xdr:colOff>
      <xdr:row>84</xdr:row>
      <xdr:rowOff>158114</xdr:rowOff>
    </xdr:to>
    <xdr:cxnSp macro="">
      <xdr:nvCxnSpPr>
        <xdr:cNvPr id="309" name="直線コネクタ 308">
          <a:extLst>
            <a:ext uri="{FF2B5EF4-FFF2-40B4-BE49-F238E27FC236}">
              <a16:creationId xmlns:a16="http://schemas.microsoft.com/office/drawing/2014/main" id="{D01AB1BE-4243-4D15-9A31-C3F1003676A8}"/>
            </a:ext>
          </a:extLst>
        </xdr:cNvPr>
        <xdr:cNvCxnSpPr/>
      </xdr:nvCxnSpPr>
      <xdr:spPr>
        <a:xfrm flipV="1">
          <a:off x="3797300" y="14457045"/>
          <a:ext cx="838200" cy="102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74930</xdr:rowOff>
    </xdr:from>
    <xdr:to>
      <xdr:col>15</xdr:col>
      <xdr:colOff>101600</xdr:colOff>
      <xdr:row>85</xdr:row>
      <xdr:rowOff>5080</xdr:rowOff>
    </xdr:to>
    <xdr:sp macro="" textlink="">
      <xdr:nvSpPr>
        <xdr:cNvPr id="310" name="楕円 309">
          <a:extLst>
            <a:ext uri="{FF2B5EF4-FFF2-40B4-BE49-F238E27FC236}">
              <a16:creationId xmlns:a16="http://schemas.microsoft.com/office/drawing/2014/main" id="{AB1574BB-1C8C-4454-99F4-5BFFE26D9B22}"/>
            </a:ext>
          </a:extLst>
        </xdr:cNvPr>
        <xdr:cNvSpPr/>
      </xdr:nvSpPr>
      <xdr:spPr>
        <a:xfrm>
          <a:off x="2857500" y="14476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125730</xdr:rowOff>
    </xdr:from>
    <xdr:to>
      <xdr:col>19</xdr:col>
      <xdr:colOff>177800</xdr:colOff>
      <xdr:row>84</xdr:row>
      <xdr:rowOff>158114</xdr:rowOff>
    </xdr:to>
    <xdr:cxnSp macro="">
      <xdr:nvCxnSpPr>
        <xdr:cNvPr id="311" name="直線コネクタ 310">
          <a:extLst>
            <a:ext uri="{FF2B5EF4-FFF2-40B4-BE49-F238E27FC236}">
              <a16:creationId xmlns:a16="http://schemas.microsoft.com/office/drawing/2014/main" id="{1400DBF1-C9AE-4B4E-BA74-21CEDD020826}"/>
            </a:ext>
          </a:extLst>
        </xdr:cNvPr>
        <xdr:cNvCxnSpPr/>
      </xdr:nvCxnSpPr>
      <xdr:spPr>
        <a:xfrm>
          <a:off x="2908300" y="14527530"/>
          <a:ext cx="889000" cy="32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36830</xdr:rowOff>
    </xdr:from>
    <xdr:to>
      <xdr:col>10</xdr:col>
      <xdr:colOff>165100</xdr:colOff>
      <xdr:row>84</xdr:row>
      <xdr:rowOff>138430</xdr:rowOff>
    </xdr:to>
    <xdr:sp macro="" textlink="">
      <xdr:nvSpPr>
        <xdr:cNvPr id="312" name="楕円 311">
          <a:extLst>
            <a:ext uri="{FF2B5EF4-FFF2-40B4-BE49-F238E27FC236}">
              <a16:creationId xmlns:a16="http://schemas.microsoft.com/office/drawing/2014/main" id="{29EFE72E-5BD1-4BCD-B9CC-F1ABC7D1F0EC}"/>
            </a:ext>
          </a:extLst>
        </xdr:cNvPr>
        <xdr:cNvSpPr/>
      </xdr:nvSpPr>
      <xdr:spPr>
        <a:xfrm>
          <a:off x="1968500" y="14438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87630</xdr:rowOff>
    </xdr:from>
    <xdr:to>
      <xdr:col>15</xdr:col>
      <xdr:colOff>50800</xdr:colOff>
      <xdr:row>84</xdr:row>
      <xdr:rowOff>125730</xdr:rowOff>
    </xdr:to>
    <xdr:cxnSp macro="">
      <xdr:nvCxnSpPr>
        <xdr:cNvPr id="313" name="直線コネクタ 312">
          <a:extLst>
            <a:ext uri="{FF2B5EF4-FFF2-40B4-BE49-F238E27FC236}">
              <a16:creationId xmlns:a16="http://schemas.microsoft.com/office/drawing/2014/main" id="{633B029F-235E-42F1-BC40-AD2FCAB3A456}"/>
            </a:ext>
          </a:extLst>
        </xdr:cNvPr>
        <xdr:cNvCxnSpPr/>
      </xdr:nvCxnSpPr>
      <xdr:spPr>
        <a:xfrm>
          <a:off x="2019300" y="1448943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166370</xdr:rowOff>
    </xdr:from>
    <xdr:to>
      <xdr:col>6</xdr:col>
      <xdr:colOff>38100</xdr:colOff>
      <xdr:row>84</xdr:row>
      <xdr:rowOff>96520</xdr:rowOff>
    </xdr:to>
    <xdr:sp macro="" textlink="">
      <xdr:nvSpPr>
        <xdr:cNvPr id="314" name="楕円 313">
          <a:extLst>
            <a:ext uri="{FF2B5EF4-FFF2-40B4-BE49-F238E27FC236}">
              <a16:creationId xmlns:a16="http://schemas.microsoft.com/office/drawing/2014/main" id="{43410CB6-474C-4F18-B4BD-988169213BAC}"/>
            </a:ext>
          </a:extLst>
        </xdr:cNvPr>
        <xdr:cNvSpPr/>
      </xdr:nvSpPr>
      <xdr:spPr>
        <a:xfrm>
          <a:off x="1079500" y="14396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45720</xdr:rowOff>
    </xdr:from>
    <xdr:to>
      <xdr:col>10</xdr:col>
      <xdr:colOff>114300</xdr:colOff>
      <xdr:row>84</xdr:row>
      <xdr:rowOff>87630</xdr:rowOff>
    </xdr:to>
    <xdr:cxnSp macro="">
      <xdr:nvCxnSpPr>
        <xdr:cNvPr id="315" name="直線コネクタ 314">
          <a:extLst>
            <a:ext uri="{FF2B5EF4-FFF2-40B4-BE49-F238E27FC236}">
              <a16:creationId xmlns:a16="http://schemas.microsoft.com/office/drawing/2014/main" id="{76A879D8-CF93-4BF2-AFED-FB99350BAB38}"/>
            </a:ext>
          </a:extLst>
        </xdr:cNvPr>
        <xdr:cNvCxnSpPr/>
      </xdr:nvCxnSpPr>
      <xdr:spPr>
        <a:xfrm>
          <a:off x="1130300" y="1444752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166388</xdr:rowOff>
    </xdr:from>
    <xdr:ext cx="405111" cy="259045"/>
    <xdr:sp macro="" textlink="">
      <xdr:nvSpPr>
        <xdr:cNvPr id="316" name="n_1aveValue【公営住宅】&#10;有形固定資産減価償却率">
          <a:extLst>
            <a:ext uri="{FF2B5EF4-FFF2-40B4-BE49-F238E27FC236}">
              <a16:creationId xmlns:a16="http://schemas.microsoft.com/office/drawing/2014/main" id="{C6811B0D-8524-46D4-A703-1A3FEFC5AE85}"/>
            </a:ext>
          </a:extLst>
        </xdr:cNvPr>
        <xdr:cNvSpPr txBox="1"/>
      </xdr:nvSpPr>
      <xdr:spPr>
        <a:xfrm>
          <a:off x="3582044" y="14053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76852</xdr:rowOff>
    </xdr:from>
    <xdr:ext cx="405111" cy="259045"/>
    <xdr:sp macro="" textlink="">
      <xdr:nvSpPr>
        <xdr:cNvPr id="317" name="n_2aveValue【公営住宅】&#10;有形固定資産減価償却率">
          <a:extLst>
            <a:ext uri="{FF2B5EF4-FFF2-40B4-BE49-F238E27FC236}">
              <a16:creationId xmlns:a16="http://schemas.microsoft.com/office/drawing/2014/main" id="{56AB570F-018A-42B4-970F-8473A635E8C3}"/>
            </a:ext>
          </a:extLst>
        </xdr:cNvPr>
        <xdr:cNvSpPr txBox="1"/>
      </xdr:nvSpPr>
      <xdr:spPr>
        <a:xfrm>
          <a:off x="2705744" y="13964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15891</xdr:rowOff>
    </xdr:from>
    <xdr:ext cx="405111" cy="259045"/>
    <xdr:sp macro="" textlink="">
      <xdr:nvSpPr>
        <xdr:cNvPr id="318" name="n_3aveValue【公営住宅】&#10;有形固定資産減価償却率">
          <a:extLst>
            <a:ext uri="{FF2B5EF4-FFF2-40B4-BE49-F238E27FC236}">
              <a16:creationId xmlns:a16="http://schemas.microsoft.com/office/drawing/2014/main" id="{B8C5E5E1-14C2-4F49-B90D-EBE02FB0CE3E}"/>
            </a:ext>
          </a:extLst>
        </xdr:cNvPr>
        <xdr:cNvSpPr txBox="1"/>
      </xdr:nvSpPr>
      <xdr:spPr>
        <a:xfrm>
          <a:off x="1816744" y="13903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153052</xdr:rowOff>
    </xdr:from>
    <xdr:ext cx="405111" cy="259045"/>
    <xdr:sp macro="" textlink="">
      <xdr:nvSpPr>
        <xdr:cNvPr id="319" name="n_4aveValue【公営住宅】&#10;有形固定資産減価償却率">
          <a:extLst>
            <a:ext uri="{FF2B5EF4-FFF2-40B4-BE49-F238E27FC236}">
              <a16:creationId xmlns:a16="http://schemas.microsoft.com/office/drawing/2014/main" id="{561819B1-9521-4C56-B3A9-6CD0A7DAA955}"/>
            </a:ext>
          </a:extLst>
        </xdr:cNvPr>
        <xdr:cNvSpPr txBox="1"/>
      </xdr:nvSpPr>
      <xdr:spPr>
        <a:xfrm>
          <a:off x="927744" y="13869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28591</xdr:rowOff>
    </xdr:from>
    <xdr:ext cx="405111" cy="259045"/>
    <xdr:sp macro="" textlink="">
      <xdr:nvSpPr>
        <xdr:cNvPr id="320" name="n_1mainValue【公営住宅】&#10;有形固定資産減価償却率">
          <a:extLst>
            <a:ext uri="{FF2B5EF4-FFF2-40B4-BE49-F238E27FC236}">
              <a16:creationId xmlns:a16="http://schemas.microsoft.com/office/drawing/2014/main" id="{19E960DC-A754-4C3B-83FC-654275D6FADC}"/>
            </a:ext>
          </a:extLst>
        </xdr:cNvPr>
        <xdr:cNvSpPr txBox="1"/>
      </xdr:nvSpPr>
      <xdr:spPr>
        <a:xfrm>
          <a:off x="3582044" y="14601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167657</xdr:rowOff>
    </xdr:from>
    <xdr:ext cx="405111" cy="259045"/>
    <xdr:sp macro="" textlink="">
      <xdr:nvSpPr>
        <xdr:cNvPr id="321" name="n_2mainValue【公営住宅】&#10;有形固定資産減価償却率">
          <a:extLst>
            <a:ext uri="{FF2B5EF4-FFF2-40B4-BE49-F238E27FC236}">
              <a16:creationId xmlns:a16="http://schemas.microsoft.com/office/drawing/2014/main" id="{159AB4A1-501E-4A24-B975-EA01C418DDDD}"/>
            </a:ext>
          </a:extLst>
        </xdr:cNvPr>
        <xdr:cNvSpPr txBox="1"/>
      </xdr:nvSpPr>
      <xdr:spPr>
        <a:xfrm>
          <a:off x="2705744" y="14569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129557</xdr:rowOff>
    </xdr:from>
    <xdr:ext cx="405111" cy="259045"/>
    <xdr:sp macro="" textlink="">
      <xdr:nvSpPr>
        <xdr:cNvPr id="322" name="n_3mainValue【公営住宅】&#10;有形固定資産減価償却率">
          <a:extLst>
            <a:ext uri="{FF2B5EF4-FFF2-40B4-BE49-F238E27FC236}">
              <a16:creationId xmlns:a16="http://schemas.microsoft.com/office/drawing/2014/main" id="{9EEB37B7-1504-4180-93B5-530C67E9B963}"/>
            </a:ext>
          </a:extLst>
        </xdr:cNvPr>
        <xdr:cNvSpPr txBox="1"/>
      </xdr:nvSpPr>
      <xdr:spPr>
        <a:xfrm>
          <a:off x="1816744" y="14531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87647</xdr:rowOff>
    </xdr:from>
    <xdr:ext cx="405111" cy="259045"/>
    <xdr:sp macro="" textlink="">
      <xdr:nvSpPr>
        <xdr:cNvPr id="323" name="n_4mainValue【公営住宅】&#10;有形固定資産減価償却率">
          <a:extLst>
            <a:ext uri="{FF2B5EF4-FFF2-40B4-BE49-F238E27FC236}">
              <a16:creationId xmlns:a16="http://schemas.microsoft.com/office/drawing/2014/main" id="{37D94B3D-FEBF-4874-9C83-7E524893748C}"/>
            </a:ext>
          </a:extLst>
        </xdr:cNvPr>
        <xdr:cNvSpPr txBox="1"/>
      </xdr:nvSpPr>
      <xdr:spPr>
        <a:xfrm>
          <a:off x="927744" y="14489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925BEDC5-51D0-45B3-9DAD-FDB6A498D27D}"/>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76B3565E-1E3D-49B8-A1D3-85390BA02F68}"/>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62F393C6-7416-4D01-B84C-1B9574A60BC6}"/>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37F5CE4F-4D8A-4FB1-98EB-7D53541B44B2}"/>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EBE5F048-A244-4139-AB61-79B11311BA77}"/>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F82C6C24-21A2-45A1-9F2F-9479B1FA12F4}"/>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330839EB-5EFE-424A-B37F-02BB43AC84DA}"/>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74AE4691-F5CB-403F-A082-A9A150077DE3}"/>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a:extLst>
            <a:ext uri="{FF2B5EF4-FFF2-40B4-BE49-F238E27FC236}">
              <a16:creationId xmlns:a16="http://schemas.microsoft.com/office/drawing/2014/main" id="{6A135CC5-37A5-4E84-9A6D-D52806A7D4BE}"/>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CE0432C1-6D4A-4C41-8EA9-95E83B19DE4A}"/>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4" name="直線コネクタ 333">
          <a:extLst>
            <a:ext uri="{FF2B5EF4-FFF2-40B4-BE49-F238E27FC236}">
              <a16:creationId xmlns:a16="http://schemas.microsoft.com/office/drawing/2014/main" id="{1DA3E5F8-EDC5-419B-B978-00CD0961D971}"/>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5" name="テキスト ボックス 334">
          <a:extLst>
            <a:ext uri="{FF2B5EF4-FFF2-40B4-BE49-F238E27FC236}">
              <a16:creationId xmlns:a16="http://schemas.microsoft.com/office/drawing/2014/main" id="{83B72A6A-EFBC-4ADD-A7D1-776877369E2B}"/>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6" name="直線コネクタ 335">
          <a:extLst>
            <a:ext uri="{FF2B5EF4-FFF2-40B4-BE49-F238E27FC236}">
              <a16:creationId xmlns:a16="http://schemas.microsoft.com/office/drawing/2014/main" id="{9CA0AB82-DDF1-441E-A0B3-F62A1135AB86}"/>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7" name="テキスト ボックス 336">
          <a:extLst>
            <a:ext uri="{FF2B5EF4-FFF2-40B4-BE49-F238E27FC236}">
              <a16:creationId xmlns:a16="http://schemas.microsoft.com/office/drawing/2014/main" id="{AADA31EE-F84B-4F37-B3E3-2A744DA8E0F0}"/>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8" name="直線コネクタ 337">
          <a:extLst>
            <a:ext uri="{FF2B5EF4-FFF2-40B4-BE49-F238E27FC236}">
              <a16:creationId xmlns:a16="http://schemas.microsoft.com/office/drawing/2014/main" id="{E4D62F79-59D7-465B-9E60-513D102DB5E9}"/>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9" name="テキスト ボックス 338">
          <a:extLst>
            <a:ext uri="{FF2B5EF4-FFF2-40B4-BE49-F238E27FC236}">
              <a16:creationId xmlns:a16="http://schemas.microsoft.com/office/drawing/2014/main" id="{B3459386-6956-4428-BADF-C955DAA061E0}"/>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40" name="直線コネクタ 339">
          <a:extLst>
            <a:ext uri="{FF2B5EF4-FFF2-40B4-BE49-F238E27FC236}">
              <a16:creationId xmlns:a16="http://schemas.microsoft.com/office/drawing/2014/main" id="{40D3E8A4-464E-46FC-BFE8-8C770C4AAEE9}"/>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41" name="テキスト ボックス 340">
          <a:extLst>
            <a:ext uri="{FF2B5EF4-FFF2-40B4-BE49-F238E27FC236}">
              <a16:creationId xmlns:a16="http://schemas.microsoft.com/office/drawing/2014/main" id="{4E10ADDE-2B31-4518-A690-1FF9DEB22263}"/>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2" name="直線コネクタ 341">
          <a:extLst>
            <a:ext uri="{FF2B5EF4-FFF2-40B4-BE49-F238E27FC236}">
              <a16:creationId xmlns:a16="http://schemas.microsoft.com/office/drawing/2014/main" id="{C1D6D8A5-3DBD-4EA1-A260-761E46CDD1C7}"/>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3" name="テキスト ボックス 342">
          <a:extLst>
            <a:ext uri="{FF2B5EF4-FFF2-40B4-BE49-F238E27FC236}">
              <a16:creationId xmlns:a16="http://schemas.microsoft.com/office/drawing/2014/main" id="{0FBFFC56-4684-428E-9BD5-8399B91B2280}"/>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4" name="直線コネクタ 343">
          <a:extLst>
            <a:ext uri="{FF2B5EF4-FFF2-40B4-BE49-F238E27FC236}">
              <a16:creationId xmlns:a16="http://schemas.microsoft.com/office/drawing/2014/main" id="{2BC44E99-72CD-4E3C-92F9-2B9B2BEB17B6}"/>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5" name="テキスト ボックス 344">
          <a:extLst>
            <a:ext uri="{FF2B5EF4-FFF2-40B4-BE49-F238E27FC236}">
              <a16:creationId xmlns:a16="http://schemas.microsoft.com/office/drawing/2014/main" id="{A7A61CD7-9686-4ABB-8990-0A3BCEDF328C}"/>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6" name="【公営住宅】&#10;一人当たり面積グラフ枠">
          <a:extLst>
            <a:ext uri="{FF2B5EF4-FFF2-40B4-BE49-F238E27FC236}">
              <a16:creationId xmlns:a16="http://schemas.microsoft.com/office/drawing/2014/main" id="{6910C81A-943B-45BD-A43A-07F7E40F540B}"/>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96774</xdr:rowOff>
    </xdr:from>
    <xdr:to>
      <xdr:col>54</xdr:col>
      <xdr:colOff>189865</xdr:colOff>
      <xdr:row>86</xdr:row>
      <xdr:rowOff>80772</xdr:rowOff>
    </xdr:to>
    <xdr:cxnSp macro="">
      <xdr:nvCxnSpPr>
        <xdr:cNvPr id="347" name="直線コネクタ 346">
          <a:extLst>
            <a:ext uri="{FF2B5EF4-FFF2-40B4-BE49-F238E27FC236}">
              <a16:creationId xmlns:a16="http://schemas.microsoft.com/office/drawing/2014/main" id="{D2A44771-8C02-47DC-8BCB-049D846B5DAC}"/>
            </a:ext>
          </a:extLst>
        </xdr:cNvPr>
        <xdr:cNvCxnSpPr/>
      </xdr:nvCxnSpPr>
      <xdr:spPr>
        <a:xfrm flipV="1">
          <a:off x="10476865" y="13298424"/>
          <a:ext cx="0" cy="15270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84599</xdr:rowOff>
    </xdr:from>
    <xdr:ext cx="469744" cy="259045"/>
    <xdr:sp macro="" textlink="">
      <xdr:nvSpPr>
        <xdr:cNvPr id="348" name="【公営住宅】&#10;一人当たり面積最小値テキスト">
          <a:extLst>
            <a:ext uri="{FF2B5EF4-FFF2-40B4-BE49-F238E27FC236}">
              <a16:creationId xmlns:a16="http://schemas.microsoft.com/office/drawing/2014/main" id="{0F2583EC-6EA0-4996-A7DC-637C7E6CD4AA}"/>
            </a:ext>
          </a:extLst>
        </xdr:cNvPr>
        <xdr:cNvSpPr txBox="1"/>
      </xdr:nvSpPr>
      <xdr:spPr>
        <a:xfrm>
          <a:off x="10515600" y="148292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80772</xdr:rowOff>
    </xdr:from>
    <xdr:to>
      <xdr:col>55</xdr:col>
      <xdr:colOff>88900</xdr:colOff>
      <xdr:row>86</xdr:row>
      <xdr:rowOff>80772</xdr:rowOff>
    </xdr:to>
    <xdr:cxnSp macro="">
      <xdr:nvCxnSpPr>
        <xdr:cNvPr id="349" name="直線コネクタ 348">
          <a:extLst>
            <a:ext uri="{FF2B5EF4-FFF2-40B4-BE49-F238E27FC236}">
              <a16:creationId xmlns:a16="http://schemas.microsoft.com/office/drawing/2014/main" id="{281935CC-2A4C-4CB4-A2BF-9F9A9B450036}"/>
            </a:ext>
          </a:extLst>
        </xdr:cNvPr>
        <xdr:cNvCxnSpPr/>
      </xdr:nvCxnSpPr>
      <xdr:spPr>
        <a:xfrm>
          <a:off x="10388600" y="148254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43451</xdr:rowOff>
    </xdr:from>
    <xdr:ext cx="469744" cy="259045"/>
    <xdr:sp macro="" textlink="">
      <xdr:nvSpPr>
        <xdr:cNvPr id="350" name="【公営住宅】&#10;一人当たり面積最大値テキスト">
          <a:extLst>
            <a:ext uri="{FF2B5EF4-FFF2-40B4-BE49-F238E27FC236}">
              <a16:creationId xmlns:a16="http://schemas.microsoft.com/office/drawing/2014/main" id="{D4D2375D-7221-4B33-9482-34B7DFBE4253}"/>
            </a:ext>
          </a:extLst>
        </xdr:cNvPr>
        <xdr:cNvSpPr txBox="1"/>
      </xdr:nvSpPr>
      <xdr:spPr>
        <a:xfrm>
          <a:off x="10515600" y="130736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96774</xdr:rowOff>
    </xdr:from>
    <xdr:to>
      <xdr:col>55</xdr:col>
      <xdr:colOff>88900</xdr:colOff>
      <xdr:row>77</xdr:row>
      <xdr:rowOff>96774</xdr:rowOff>
    </xdr:to>
    <xdr:cxnSp macro="">
      <xdr:nvCxnSpPr>
        <xdr:cNvPr id="351" name="直線コネクタ 350">
          <a:extLst>
            <a:ext uri="{FF2B5EF4-FFF2-40B4-BE49-F238E27FC236}">
              <a16:creationId xmlns:a16="http://schemas.microsoft.com/office/drawing/2014/main" id="{25C49744-7529-4EC9-A72B-3BB4B263B071}"/>
            </a:ext>
          </a:extLst>
        </xdr:cNvPr>
        <xdr:cNvCxnSpPr/>
      </xdr:nvCxnSpPr>
      <xdr:spPr>
        <a:xfrm>
          <a:off x="10388600" y="132984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139716</xdr:rowOff>
    </xdr:from>
    <xdr:ext cx="469744" cy="259045"/>
    <xdr:sp macro="" textlink="">
      <xdr:nvSpPr>
        <xdr:cNvPr id="352" name="【公営住宅】&#10;一人当たり面積平均値テキスト">
          <a:extLst>
            <a:ext uri="{FF2B5EF4-FFF2-40B4-BE49-F238E27FC236}">
              <a16:creationId xmlns:a16="http://schemas.microsoft.com/office/drawing/2014/main" id="{71FA398B-C835-460E-B6EF-C037914940A5}"/>
            </a:ext>
          </a:extLst>
        </xdr:cNvPr>
        <xdr:cNvSpPr txBox="1"/>
      </xdr:nvSpPr>
      <xdr:spPr>
        <a:xfrm>
          <a:off x="10515600" y="143700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116839</xdr:rowOff>
    </xdr:from>
    <xdr:to>
      <xdr:col>55</xdr:col>
      <xdr:colOff>50800</xdr:colOff>
      <xdr:row>85</xdr:row>
      <xdr:rowOff>46989</xdr:rowOff>
    </xdr:to>
    <xdr:sp macro="" textlink="">
      <xdr:nvSpPr>
        <xdr:cNvPr id="353" name="フローチャート: 判断 352">
          <a:extLst>
            <a:ext uri="{FF2B5EF4-FFF2-40B4-BE49-F238E27FC236}">
              <a16:creationId xmlns:a16="http://schemas.microsoft.com/office/drawing/2014/main" id="{8E035962-35D3-4A66-955C-1949ACD6AC9F}"/>
            </a:ext>
          </a:extLst>
        </xdr:cNvPr>
        <xdr:cNvSpPr/>
      </xdr:nvSpPr>
      <xdr:spPr>
        <a:xfrm>
          <a:off x="10426700" y="14518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113030</xdr:rowOff>
    </xdr:from>
    <xdr:to>
      <xdr:col>50</xdr:col>
      <xdr:colOff>165100</xdr:colOff>
      <xdr:row>85</xdr:row>
      <xdr:rowOff>43180</xdr:rowOff>
    </xdr:to>
    <xdr:sp macro="" textlink="">
      <xdr:nvSpPr>
        <xdr:cNvPr id="354" name="フローチャート: 判断 353">
          <a:extLst>
            <a:ext uri="{FF2B5EF4-FFF2-40B4-BE49-F238E27FC236}">
              <a16:creationId xmlns:a16="http://schemas.microsoft.com/office/drawing/2014/main" id="{B69A0E65-5EB1-4393-A7DC-3A94EC6350C4}"/>
            </a:ext>
          </a:extLst>
        </xdr:cNvPr>
        <xdr:cNvSpPr/>
      </xdr:nvSpPr>
      <xdr:spPr>
        <a:xfrm>
          <a:off x="9588500" y="14514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100457</xdr:rowOff>
    </xdr:from>
    <xdr:to>
      <xdr:col>46</xdr:col>
      <xdr:colOff>38100</xdr:colOff>
      <xdr:row>85</xdr:row>
      <xdr:rowOff>30607</xdr:rowOff>
    </xdr:to>
    <xdr:sp macro="" textlink="">
      <xdr:nvSpPr>
        <xdr:cNvPr id="355" name="フローチャート: 判断 354">
          <a:extLst>
            <a:ext uri="{FF2B5EF4-FFF2-40B4-BE49-F238E27FC236}">
              <a16:creationId xmlns:a16="http://schemas.microsoft.com/office/drawing/2014/main" id="{6782F73A-CBAA-4C64-9F56-DB73E0FC62C3}"/>
            </a:ext>
          </a:extLst>
        </xdr:cNvPr>
        <xdr:cNvSpPr/>
      </xdr:nvSpPr>
      <xdr:spPr>
        <a:xfrm>
          <a:off x="8699500" y="14502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101981</xdr:rowOff>
    </xdr:from>
    <xdr:to>
      <xdr:col>41</xdr:col>
      <xdr:colOff>101600</xdr:colOff>
      <xdr:row>85</xdr:row>
      <xdr:rowOff>32131</xdr:rowOff>
    </xdr:to>
    <xdr:sp macro="" textlink="">
      <xdr:nvSpPr>
        <xdr:cNvPr id="356" name="フローチャート: 判断 355">
          <a:extLst>
            <a:ext uri="{FF2B5EF4-FFF2-40B4-BE49-F238E27FC236}">
              <a16:creationId xmlns:a16="http://schemas.microsoft.com/office/drawing/2014/main" id="{6939F410-3FDC-465E-8468-E4C0F0AABD1D}"/>
            </a:ext>
          </a:extLst>
        </xdr:cNvPr>
        <xdr:cNvSpPr/>
      </xdr:nvSpPr>
      <xdr:spPr>
        <a:xfrm>
          <a:off x="7810500" y="14503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112268</xdr:rowOff>
    </xdr:from>
    <xdr:to>
      <xdr:col>36</xdr:col>
      <xdr:colOff>165100</xdr:colOff>
      <xdr:row>85</xdr:row>
      <xdr:rowOff>42418</xdr:rowOff>
    </xdr:to>
    <xdr:sp macro="" textlink="">
      <xdr:nvSpPr>
        <xdr:cNvPr id="357" name="フローチャート: 判断 356">
          <a:extLst>
            <a:ext uri="{FF2B5EF4-FFF2-40B4-BE49-F238E27FC236}">
              <a16:creationId xmlns:a16="http://schemas.microsoft.com/office/drawing/2014/main" id="{D40C4A5D-4B2C-4D74-8307-28EE55027A81}"/>
            </a:ext>
          </a:extLst>
        </xdr:cNvPr>
        <xdr:cNvSpPr/>
      </xdr:nvSpPr>
      <xdr:spPr>
        <a:xfrm>
          <a:off x="6921500" y="14514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E92A9665-8A45-4A74-A55E-E398C7C9876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906F7839-94DF-4384-84EC-09E9824EDF38}"/>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E29719E4-767E-4C9A-8D35-5871DF9FC436}"/>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BC068532-4077-454A-B4E2-00EBAE865536}"/>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DE416796-3A2C-484A-A489-2A3899488D4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171323</xdr:rowOff>
    </xdr:from>
    <xdr:to>
      <xdr:col>55</xdr:col>
      <xdr:colOff>50800</xdr:colOff>
      <xdr:row>86</xdr:row>
      <xdr:rowOff>101473</xdr:rowOff>
    </xdr:to>
    <xdr:sp macro="" textlink="">
      <xdr:nvSpPr>
        <xdr:cNvPr id="363" name="楕円 362">
          <a:extLst>
            <a:ext uri="{FF2B5EF4-FFF2-40B4-BE49-F238E27FC236}">
              <a16:creationId xmlns:a16="http://schemas.microsoft.com/office/drawing/2014/main" id="{BAE6F09D-2175-49A8-A125-5F24867C9E89}"/>
            </a:ext>
          </a:extLst>
        </xdr:cNvPr>
        <xdr:cNvSpPr/>
      </xdr:nvSpPr>
      <xdr:spPr>
        <a:xfrm>
          <a:off x="10426700" y="14744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86250</xdr:rowOff>
    </xdr:from>
    <xdr:ext cx="469744" cy="259045"/>
    <xdr:sp macro="" textlink="">
      <xdr:nvSpPr>
        <xdr:cNvPr id="364" name="【公営住宅】&#10;一人当たり面積該当値テキスト">
          <a:extLst>
            <a:ext uri="{FF2B5EF4-FFF2-40B4-BE49-F238E27FC236}">
              <a16:creationId xmlns:a16="http://schemas.microsoft.com/office/drawing/2014/main" id="{F1642CA0-0F2A-40BD-817E-4CA97C3A1EA1}"/>
            </a:ext>
          </a:extLst>
        </xdr:cNvPr>
        <xdr:cNvSpPr txBox="1"/>
      </xdr:nvSpPr>
      <xdr:spPr>
        <a:xfrm>
          <a:off x="10515600" y="146595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636</xdr:rowOff>
    </xdr:from>
    <xdr:to>
      <xdr:col>50</xdr:col>
      <xdr:colOff>165100</xdr:colOff>
      <xdr:row>86</xdr:row>
      <xdr:rowOff>102236</xdr:rowOff>
    </xdr:to>
    <xdr:sp macro="" textlink="">
      <xdr:nvSpPr>
        <xdr:cNvPr id="365" name="楕円 364">
          <a:extLst>
            <a:ext uri="{FF2B5EF4-FFF2-40B4-BE49-F238E27FC236}">
              <a16:creationId xmlns:a16="http://schemas.microsoft.com/office/drawing/2014/main" id="{50D85C70-DB27-455D-AA11-5213FF793BB8}"/>
            </a:ext>
          </a:extLst>
        </xdr:cNvPr>
        <xdr:cNvSpPr/>
      </xdr:nvSpPr>
      <xdr:spPr>
        <a:xfrm>
          <a:off x="9588500" y="14745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50673</xdr:rowOff>
    </xdr:from>
    <xdr:to>
      <xdr:col>55</xdr:col>
      <xdr:colOff>0</xdr:colOff>
      <xdr:row>86</xdr:row>
      <xdr:rowOff>51436</xdr:rowOff>
    </xdr:to>
    <xdr:cxnSp macro="">
      <xdr:nvCxnSpPr>
        <xdr:cNvPr id="366" name="直線コネクタ 365">
          <a:extLst>
            <a:ext uri="{FF2B5EF4-FFF2-40B4-BE49-F238E27FC236}">
              <a16:creationId xmlns:a16="http://schemas.microsoft.com/office/drawing/2014/main" id="{1BC7183C-8266-4E5D-A368-97F960A57689}"/>
            </a:ext>
          </a:extLst>
        </xdr:cNvPr>
        <xdr:cNvCxnSpPr/>
      </xdr:nvCxnSpPr>
      <xdr:spPr>
        <a:xfrm flipV="1">
          <a:off x="9639300" y="14795373"/>
          <a:ext cx="838200" cy="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1397</xdr:rowOff>
    </xdr:from>
    <xdr:to>
      <xdr:col>46</xdr:col>
      <xdr:colOff>38100</xdr:colOff>
      <xdr:row>86</xdr:row>
      <xdr:rowOff>102997</xdr:rowOff>
    </xdr:to>
    <xdr:sp macro="" textlink="">
      <xdr:nvSpPr>
        <xdr:cNvPr id="367" name="楕円 366">
          <a:extLst>
            <a:ext uri="{FF2B5EF4-FFF2-40B4-BE49-F238E27FC236}">
              <a16:creationId xmlns:a16="http://schemas.microsoft.com/office/drawing/2014/main" id="{771AB4DC-77F6-4CC9-B2DD-6FEEF80AC4F3}"/>
            </a:ext>
          </a:extLst>
        </xdr:cNvPr>
        <xdr:cNvSpPr/>
      </xdr:nvSpPr>
      <xdr:spPr>
        <a:xfrm>
          <a:off x="8699500" y="14746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51436</xdr:rowOff>
    </xdr:from>
    <xdr:to>
      <xdr:col>50</xdr:col>
      <xdr:colOff>114300</xdr:colOff>
      <xdr:row>86</xdr:row>
      <xdr:rowOff>52197</xdr:rowOff>
    </xdr:to>
    <xdr:cxnSp macro="">
      <xdr:nvCxnSpPr>
        <xdr:cNvPr id="368" name="直線コネクタ 367">
          <a:extLst>
            <a:ext uri="{FF2B5EF4-FFF2-40B4-BE49-F238E27FC236}">
              <a16:creationId xmlns:a16="http://schemas.microsoft.com/office/drawing/2014/main" id="{542CE2F1-96C3-45B1-B433-FCF35B0F9B4B}"/>
            </a:ext>
          </a:extLst>
        </xdr:cNvPr>
        <xdr:cNvCxnSpPr/>
      </xdr:nvCxnSpPr>
      <xdr:spPr>
        <a:xfrm flipV="1">
          <a:off x="8750300" y="14796136"/>
          <a:ext cx="889000" cy="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2160</xdr:rowOff>
    </xdr:from>
    <xdr:to>
      <xdr:col>41</xdr:col>
      <xdr:colOff>101600</xdr:colOff>
      <xdr:row>86</xdr:row>
      <xdr:rowOff>103760</xdr:rowOff>
    </xdr:to>
    <xdr:sp macro="" textlink="">
      <xdr:nvSpPr>
        <xdr:cNvPr id="369" name="楕円 368">
          <a:extLst>
            <a:ext uri="{FF2B5EF4-FFF2-40B4-BE49-F238E27FC236}">
              <a16:creationId xmlns:a16="http://schemas.microsoft.com/office/drawing/2014/main" id="{8A1EFFD3-7999-48ED-BE91-C7B9E6CECEDD}"/>
            </a:ext>
          </a:extLst>
        </xdr:cNvPr>
        <xdr:cNvSpPr/>
      </xdr:nvSpPr>
      <xdr:spPr>
        <a:xfrm>
          <a:off x="7810500" y="14746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52197</xdr:rowOff>
    </xdr:from>
    <xdr:to>
      <xdr:col>45</xdr:col>
      <xdr:colOff>177800</xdr:colOff>
      <xdr:row>86</xdr:row>
      <xdr:rowOff>52960</xdr:rowOff>
    </xdr:to>
    <xdr:cxnSp macro="">
      <xdr:nvCxnSpPr>
        <xdr:cNvPr id="370" name="直線コネクタ 369">
          <a:extLst>
            <a:ext uri="{FF2B5EF4-FFF2-40B4-BE49-F238E27FC236}">
              <a16:creationId xmlns:a16="http://schemas.microsoft.com/office/drawing/2014/main" id="{7230232A-AD83-44E9-A4F2-0B328B946FAA}"/>
            </a:ext>
          </a:extLst>
        </xdr:cNvPr>
        <xdr:cNvCxnSpPr/>
      </xdr:nvCxnSpPr>
      <xdr:spPr>
        <a:xfrm flipV="1">
          <a:off x="7861300" y="14796897"/>
          <a:ext cx="889000" cy="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3302</xdr:rowOff>
    </xdr:from>
    <xdr:to>
      <xdr:col>36</xdr:col>
      <xdr:colOff>165100</xdr:colOff>
      <xdr:row>86</xdr:row>
      <xdr:rowOff>104902</xdr:rowOff>
    </xdr:to>
    <xdr:sp macro="" textlink="">
      <xdr:nvSpPr>
        <xdr:cNvPr id="371" name="楕円 370">
          <a:extLst>
            <a:ext uri="{FF2B5EF4-FFF2-40B4-BE49-F238E27FC236}">
              <a16:creationId xmlns:a16="http://schemas.microsoft.com/office/drawing/2014/main" id="{F35B6997-1DD6-444C-91D4-E61A2769BC38}"/>
            </a:ext>
          </a:extLst>
        </xdr:cNvPr>
        <xdr:cNvSpPr/>
      </xdr:nvSpPr>
      <xdr:spPr>
        <a:xfrm>
          <a:off x="6921500" y="14748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52960</xdr:rowOff>
    </xdr:from>
    <xdr:to>
      <xdr:col>41</xdr:col>
      <xdr:colOff>50800</xdr:colOff>
      <xdr:row>86</xdr:row>
      <xdr:rowOff>54102</xdr:rowOff>
    </xdr:to>
    <xdr:cxnSp macro="">
      <xdr:nvCxnSpPr>
        <xdr:cNvPr id="372" name="直線コネクタ 371">
          <a:extLst>
            <a:ext uri="{FF2B5EF4-FFF2-40B4-BE49-F238E27FC236}">
              <a16:creationId xmlns:a16="http://schemas.microsoft.com/office/drawing/2014/main" id="{49A15804-27D1-4559-9E3A-9D2567E0E53F}"/>
            </a:ext>
          </a:extLst>
        </xdr:cNvPr>
        <xdr:cNvCxnSpPr/>
      </xdr:nvCxnSpPr>
      <xdr:spPr>
        <a:xfrm flipV="1">
          <a:off x="6972300" y="14797660"/>
          <a:ext cx="889000" cy="1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59707</xdr:rowOff>
    </xdr:from>
    <xdr:ext cx="469744" cy="259045"/>
    <xdr:sp macro="" textlink="">
      <xdr:nvSpPr>
        <xdr:cNvPr id="373" name="n_1aveValue【公営住宅】&#10;一人当たり面積">
          <a:extLst>
            <a:ext uri="{FF2B5EF4-FFF2-40B4-BE49-F238E27FC236}">
              <a16:creationId xmlns:a16="http://schemas.microsoft.com/office/drawing/2014/main" id="{36B5F003-5174-424A-A7FC-6015275C7EBD}"/>
            </a:ext>
          </a:extLst>
        </xdr:cNvPr>
        <xdr:cNvSpPr txBox="1"/>
      </xdr:nvSpPr>
      <xdr:spPr>
        <a:xfrm>
          <a:off x="9391727" y="14290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47134</xdr:rowOff>
    </xdr:from>
    <xdr:ext cx="469744" cy="259045"/>
    <xdr:sp macro="" textlink="">
      <xdr:nvSpPr>
        <xdr:cNvPr id="374" name="n_2aveValue【公営住宅】&#10;一人当たり面積">
          <a:extLst>
            <a:ext uri="{FF2B5EF4-FFF2-40B4-BE49-F238E27FC236}">
              <a16:creationId xmlns:a16="http://schemas.microsoft.com/office/drawing/2014/main" id="{36E0AE4B-5B54-40DE-894E-B5D987E37949}"/>
            </a:ext>
          </a:extLst>
        </xdr:cNvPr>
        <xdr:cNvSpPr txBox="1"/>
      </xdr:nvSpPr>
      <xdr:spPr>
        <a:xfrm>
          <a:off x="8515427" y="14277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48658</xdr:rowOff>
    </xdr:from>
    <xdr:ext cx="469744" cy="259045"/>
    <xdr:sp macro="" textlink="">
      <xdr:nvSpPr>
        <xdr:cNvPr id="375" name="n_3aveValue【公営住宅】&#10;一人当たり面積">
          <a:extLst>
            <a:ext uri="{FF2B5EF4-FFF2-40B4-BE49-F238E27FC236}">
              <a16:creationId xmlns:a16="http://schemas.microsoft.com/office/drawing/2014/main" id="{AB298B05-879E-46CF-A54E-27959710EA53}"/>
            </a:ext>
          </a:extLst>
        </xdr:cNvPr>
        <xdr:cNvSpPr txBox="1"/>
      </xdr:nvSpPr>
      <xdr:spPr>
        <a:xfrm>
          <a:off x="7626427" y="14279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58945</xdr:rowOff>
    </xdr:from>
    <xdr:ext cx="469744" cy="259045"/>
    <xdr:sp macro="" textlink="">
      <xdr:nvSpPr>
        <xdr:cNvPr id="376" name="n_4aveValue【公営住宅】&#10;一人当たり面積">
          <a:extLst>
            <a:ext uri="{FF2B5EF4-FFF2-40B4-BE49-F238E27FC236}">
              <a16:creationId xmlns:a16="http://schemas.microsoft.com/office/drawing/2014/main" id="{69B855B3-7754-4208-83CC-CA9EDD39FAF9}"/>
            </a:ext>
          </a:extLst>
        </xdr:cNvPr>
        <xdr:cNvSpPr txBox="1"/>
      </xdr:nvSpPr>
      <xdr:spPr>
        <a:xfrm>
          <a:off x="6737427" y="14289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93363</xdr:rowOff>
    </xdr:from>
    <xdr:ext cx="469744" cy="259045"/>
    <xdr:sp macro="" textlink="">
      <xdr:nvSpPr>
        <xdr:cNvPr id="377" name="n_1mainValue【公営住宅】&#10;一人当たり面積">
          <a:extLst>
            <a:ext uri="{FF2B5EF4-FFF2-40B4-BE49-F238E27FC236}">
              <a16:creationId xmlns:a16="http://schemas.microsoft.com/office/drawing/2014/main" id="{C89DD22E-E05F-40D4-AB59-59EAFE23952D}"/>
            </a:ext>
          </a:extLst>
        </xdr:cNvPr>
        <xdr:cNvSpPr txBox="1"/>
      </xdr:nvSpPr>
      <xdr:spPr>
        <a:xfrm>
          <a:off x="9391727" y="14838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94124</xdr:rowOff>
    </xdr:from>
    <xdr:ext cx="469744" cy="259045"/>
    <xdr:sp macro="" textlink="">
      <xdr:nvSpPr>
        <xdr:cNvPr id="378" name="n_2mainValue【公営住宅】&#10;一人当たり面積">
          <a:extLst>
            <a:ext uri="{FF2B5EF4-FFF2-40B4-BE49-F238E27FC236}">
              <a16:creationId xmlns:a16="http://schemas.microsoft.com/office/drawing/2014/main" id="{75193AE1-F5B5-4972-A443-5919B4F677BE}"/>
            </a:ext>
          </a:extLst>
        </xdr:cNvPr>
        <xdr:cNvSpPr txBox="1"/>
      </xdr:nvSpPr>
      <xdr:spPr>
        <a:xfrm>
          <a:off x="8515427" y="148388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94887</xdr:rowOff>
    </xdr:from>
    <xdr:ext cx="469744" cy="259045"/>
    <xdr:sp macro="" textlink="">
      <xdr:nvSpPr>
        <xdr:cNvPr id="379" name="n_3mainValue【公営住宅】&#10;一人当たり面積">
          <a:extLst>
            <a:ext uri="{FF2B5EF4-FFF2-40B4-BE49-F238E27FC236}">
              <a16:creationId xmlns:a16="http://schemas.microsoft.com/office/drawing/2014/main" id="{E9071D2E-8843-4C0D-AC82-C64F25D82D3D}"/>
            </a:ext>
          </a:extLst>
        </xdr:cNvPr>
        <xdr:cNvSpPr txBox="1"/>
      </xdr:nvSpPr>
      <xdr:spPr>
        <a:xfrm>
          <a:off x="7626427" y="14839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96029</xdr:rowOff>
    </xdr:from>
    <xdr:ext cx="469744" cy="259045"/>
    <xdr:sp macro="" textlink="">
      <xdr:nvSpPr>
        <xdr:cNvPr id="380" name="n_4mainValue【公営住宅】&#10;一人当たり面積">
          <a:extLst>
            <a:ext uri="{FF2B5EF4-FFF2-40B4-BE49-F238E27FC236}">
              <a16:creationId xmlns:a16="http://schemas.microsoft.com/office/drawing/2014/main" id="{8CC99887-761B-4396-9037-CB321584D4AA}"/>
            </a:ext>
          </a:extLst>
        </xdr:cNvPr>
        <xdr:cNvSpPr txBox="1"/>
      </xdr:nvSpPr>
      <xdr:spPr>
        <a:xfrm>
          <a:off x="6737427" y="148407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1" name="正方形/長方形 380">
          <a:extLst>
            <a:ext uri="{FF2B5EF4-FFF2-40B4-BE49-F238E27FC236}">
              <a16:creationId xmlns:a16="http://schemas.microsoft.com/office/drawing/2014/main" id="{D85C2F50-F35B-4A6B-8675-2B7132120CE1}"/>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2" name="正方形/長方形 381">
          <a:extLst>
            <a:ext uri="{FF2B5EF4-FFF2-40B4-BE49-F238E27FC236}">
              <a16:creationId xmlns:a16="http://schemas.microsoft.com/office/drawing/2014/main" id="{65C2B066-10BF-4001-8EB7-E037E1F6A56C}"/>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3" name="正方形/長方形 382">
          <a:extLst>
            <a:ext uri="{FF2B5EF4-FFF2-40B4-BE49-F238E27FC236}">
              <a16:creationId xmlns:a16="http://schemas.microsoft.com/office/drawing/2014/main" id="{87D8E041-9B24-428E-9F75-E175633329F1}"/>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4" name="正方形/長方形 383">
          <a:extLst>
            <a:ext uri="{FF2B5EF4-FFF2-40B4-BE49-F238E27FC236}">
              <a16:creationId xmlns:a16="http://schemas.microsoft.com/office/drawing/2014/main" id="{4A88E44D-91A4-4931-9F36-2C08CEADBF06}"/>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5" name="正方形/長方形 384">
          <a:extLst>
            <a:ext uri="{FF2B5EF4-FFF2-40B4-BE49-F238E27FC236}">
              <a16:creationId xmlns:a16="http://schemas.microsoft.com/office/drawing/2014/main" id="{EB5DABAC-9119-47C9-8127-FF94FF875BBB}"/>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6" name="正方形/長方形 385">
          <a:extLst>
            <a:ext uri="{FF2B5EF4-FFF2-40B4-BE49-F238E27FC236}">
              <a16:creationId xmlns:a16="http://schemas.microsoft.com/office/drawing/2014/main" id="{6B1212E5-D286-45C0-8857-6EEA66464AEF}"/>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7" name="正方形/長方形 386">
          <a:extLst>
            <a:ext uri="{FF2B5EF4-FFF2-40B4-BE49-F238E27FC236}">
              <a16:creationId xmlns:a16="http://schemas.microsoft.com/office/drawing/2014/main" id="{30437416-0F1B-4A3C-AE85-3F47D5B7BC3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8" name="正方形/長方形 387">
          <a:extLst>
            <a:ext uri="{FF2B5EF4-FFF2-40B4-BE49-F238E27FC236}">
              <a16:creationId xmlns:a16="http://schemas.microsoft.com/office/drawing/2014/main" id="{CC86EF48-197C-43FA-8336-73016AA4B154}"/>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9" name="正方形/長方形 388">
          <a:extLst>
            <a:ext uri="{FF2B5EF4-FFF2-40B4-BE49-F238E27FC236}">
              <a16:creationId xmlns:a16="http://schemas.microsoft.com/office/drawing/2014/main" id="{3F38A4D1-A497-4993-A8F0-C1334ADBD2F2}"/>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0" name="正方形/長方形 389">
          <a:extLst>
            <a:ext uri="{FF2B5EF4-FFF2-40B4-BE49-F238E27FC236}">
              <a16:creationId xmlns:a16="http://schemas.microsoft.com/office/drawing/2014/main" id="{7067CEFA-0EF9-4370-B997-9ECD7E0CA6BF}"/>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1" name="正方形/長方形 390">
          <a:extLst>
            <a:ext uri="{FF2B5EF4-FFF2-40B4-BE49-F238E27FC236}">
              <a16:creationId xmlns:a16="http://schemas.microsoft.com/office/drawing/2014/main" id="{1598F55F-C96D-4F47-B770-279515219C9A}"/>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2" name="正方形/長方形 391">
          <a:extLst>
            <a:ext uri="{FF2B5EF4-FFF2-40B4-BE49-F238E27FC236}">
              <a16:creationId xmlns:a16="http://schemas.microsoft.com/office/drawing/2014/main" id="{68CF7FB5-B461-4710-9A2F-437089284C03}"/>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3" name="正方形/長方形 392">
          <a:extLst>
            <a:ext uri="{FF2B5EF4-FFF2-40B4-BE49-F238E27FC236}">
              <a16:creationId xmlns:a16="http://schemas.microsoft.com/office/drawing/2014/main" id="{E991886A-FB85-42D0-94FB-866F382ECAF5}"/>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4" name="正方形/長方形 393">
          <a:extLst>
            <a:ext uri="{FF2B5EF4-FFF2-40B4-BE49-F238E27FC236}">
              <a16:creationId xmlns:a16="http://schemas.microsoft.com/office/drawing/2014/main" id="{B45134F5-9A9D-4DD3-A41C-CE666C1C73A6}"/>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5" name="正方形/長方形 394">
          <a:extLst>
            <a:ext uri="{FF2B5EF4-FFF2-40B4-BE49-F238E27FC236}">
              <a16:creationId xmlns:a16="http://schemas.microsoft.com/office/drawing/2014/main" id="{835DA754-A2FE-4967-A7E2-A4D5C5B86CF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107,224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6" name="正方形/長方形 395">
          <a:extLst>
            <a:ext uri="{FF2B5EF4-FFF2-40B4-BE49-F238E27FC236}">
              <a16:creationId xmlns:a16="http://schemas.microsoft.com/office/drawing/2014/main" id="{42242090-DB03-45BE-A11B-B950D47D9B2A}"/>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7" name="正方形/長方形 396">
          <a:extLst>
            <a:ext uri="{FF2B5EF4-FFF2-40B4-BE49-F238E27FC236}">
              <a16:creationId xmlns:a16="http://schemas.microsoft.com/office/drawing/2014/main" id="{7CD461C9-BE90-4D32-A29D-80CE83E6B60E}"/>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8" name="正方形/長方形 397">
          <a:extLst>
            <a:ext uri="{FF2B5EF4-FFF2-40B4-BE49-F238E27FC236}">
              <a16:creationId xmlns:a16="http://schemas.microsoft.com/office/drawing/2014/main" id="{1ED5382E-C5A1-4501-B3B5-4E9E4B724419}"/>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9" name="正方形/長方形 398">
          <a:extLst>
            <a:ext uri="{FF2B5EF4-FFF2-40B4-BE49-F238E27FC236}">
              <a16:creationId xmlns:a16="http://schemas.microsoft.com/office/drawing/2014/main" id="{34946F16-2309-46E1-9A53-EE963B00D988}"/>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0" name="正方形/長方形 399">
          <a:extLst>
            <a:ext uri="{FF2B5EF4-FFF2-40B4-BE49-F238E27FC236}">
              <a16:creationId xmlns:a16="http://schemas.microsoft.com/office/drawing/2014/main" id="{0D401675-20EE-4C29-B446-385B8FE280E9}"/>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1" name="正方形/長方形 400">
          <a:extLst>
            <a:ext uri="{FF2B5EF4-FFF2-40B4-BE49-F238E27FC236}">
              <a16:creationId xmlns:a16="http://schemas.microsoft.com/office/drawing/2014/main" id="{715F63F7-8719-4C0D-9E89-BB16E4B1F43B}"/>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2" name="正方形/長方形 401">
          <a:extLst>
            <a:ext uri="{FF2B5EF4-FFF2-40B4-BE49-F238E27FC236}">
              <a16:creationId xmlns:a16="http://schemas.microsoft.com/office/drawing/2014/main" id="{122F261F-1310-4FFD-A736-BD73AF0DCC88}"/>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3" name="正方形/長方形 402">
          <a:extLst>
            <a:ext uri="{FF2B5EF4-FFF2-40B4-BE49-F238E27FC236}">
              <a16:creationId xmlns:a16="http://schemas.microsoft.com/office/drawing/2014/main" id="{3C40BCBC-779F-4323-91DC-D18F85C0B65A}"/>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4" name="正方形/長方形 403">
          <a:extLst>
            <a:ext uri="{FF2B5EF4-FFF2-40B4-BE49-F238E27FC236}">
              <a16:creationId xmlns:a16="http://schemas.microsoft.com/office/drawing/2014/main" id="{A91BE9D6-78C0-465D-AD1E-BB647597A5FC}"/>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5" name="テキスト ボックス 404">
          <a:extLst>
            <a:ext uri="{FF2B5EF4-FFF2-40B4-BE49-F238E27FC236}">
              <a16:creationId xmlns:a16="http://schemas.microsoft.com/office/drawing/2014/main" id="{ED84B518-227C-4CBC-861D-5AEAB5F0CA06}"/>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6" name="直線コネクタ 405">
          <a:extLst>
            <a:ext uri="{FF2B5EF4-FFF2-40B4-BE49-F238E27FC236}">
              <a16:creationId xmlns:a16="http://schemas.microsoft.com/office/drawing/2014/main" id="{0FEE243F-B767-40AD-A9E4-C3500FB79EE6}"/>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7" name="テキスト ボックス 406">
          <a:extLst>
            <a:ext uri="{FF2B5EF4-FFF2-40B4-BE49-F238E27FC236}">
              <a16:creationId xmlns:a16="http://schemas.microsoft.com/office/drawing/2014/main" id="{B366B5EE-6A3D-4410-A6D1-F286E64030F5}"/>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8" name="直線コネクタ 407">
          <a:extLst>
            <a:ext uri="{FF2B5EF4-FFF2-40B4-BE49-F238E27FC236}">
              <a16:creationId xmlns:a16="http://schemas.microsoft.com/office/drawing/2014/main" id="{DBA6538A-CDBF-4A0E-A68A-B2382916318A}"/>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9" name="テキスト ボックス 408">
          <a:extLst>
            <a:ext uri="{FF2B5EF4-FFF2-40B4-BE49-F238E27FC236}">
              <a16:creationId xmlns:a16="http://schemas.microsoft.com/office/drawing/2014/main" id="{C91D3F97-BF65-4258-9B8E-2E47EE10FD28}"/>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10" name="直線コネクタ 409">
          <a:extLst>
            <a:ext uri="{FF2B5EF4-FFF2-40B4-BE49-F238E27FC236}">
              <a16:creationId xmlns:a16="http://schemas.microsoft.com/office/drawing/2014/main" id="{2449445C-37E1-413B-8420-4895761F9010}"/>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11" name="テキスト ボックス 410">
          <a:extLst>
            <a:ext uri="{FF2B5EF4-FFF2-40B4-BE49-F238E27FC236}">
              <a16:creationId xmlns:a16="http://schemas.microsoft.com/office/drawing/2014/main" id="{41402F0D-A059-4DD7-A917-ABCE32E7B1EE}"/>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2" name="直線コネクタ 411">
          <a:extLst>
            <a:ext uri="{FF2B5EF4-FFF2-40B4-BE49-F238E27FC236}">
              <a16:creationId xmlns:a16="http://schemas.microsoft.com/office/drawing/2014/main" id="{212A8EDB-C80A-4656-83DB-C91B9DFFE771}"/>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3" name="テキスト ボックス 412">
          <a:extLst>
            <a:ext uri="{FF2B5EF4-FFF2-40B4-BE49-F238E27FC236}">
              <a16:creationId xmlns:a16="http://schemas.microsoft.com/office/drawing/2014/main" id="{72EF25E1-71CD-46E7-90FB-7AD968DB7130}"/>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4" name="直線コネクタ 413">
          <a:extLst>
            <a:ext uri="{FF2B5EF4-FFF2-40B4-BE49-F238E27FC236}">
              <a16:creationId xmlns:a16="http://schemas.microsoft.com/office/drawing/2014/main" id="{31130F46-DDA2-463E-AB4D-7CEBEF7D133F}"/>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5" name="テキスト ボックス 414">
          <a:extLst>
            <a:ext uri="{FF2B5EF4-FFF2-40B4-BE49-F238E27FC236}">
              <a16:creationId xmlns:a16="http://schemas.microsoft.com/office/drawing/2014/main" id="{BE61BCBD-B2E3-4EA8-A420-063CC46ED1AC}"/>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6" name="直線コネクタ 415">
          <a:extLst>
            <a:ext uri="{FF2B5EF4-FFF2-40B4-BE49-F238E27FC236}">
              <a16:creationId xmlns:a16="http://schemas.microsoft.com/office/drawing/2014/main" id="{EDC900DB-AB21-4779-A682-7C92F662C898}"/>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7" name="テキスト ボックス 416">
          <a:extLst>
            <a:ext uri="{FF2B5EF4-FFF2-40B4-BE49-F238E27FC236}">
              <a16:creationId xmlns:a16="http://schemas.microsoft.com/office/drawing/2014/main" id="{A337915E-8CA3-4188-B6C8-36FD59F39E1D}"/>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8" name="直線コネクタ 417">
          <a:extLst>
            <a:ext uri="{FF2B5EF4-FFF2-40B4-BE49-F238E27FC236}">
              <a16:creationId xmlns:a16="http://schemas.microsoft.com/office/drawing/2014/main" id="{553C2F56-E4EA-44A9-99AE-D6E414931279}"/>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9" name="テキスト ボックス 418">
          <a:extLst>
            <a:ext uri="{FF2B5EF4-FFF2-40B4-BE49-F238E27FC236}">
              <a16:creationId xmlns:a16="http://schemas.microsoft.com/office/drawing/2014/main" id="{8C443A2D-64C3-4BB6-A24D-B567CF7504F6}"/>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20" name="直線コネクタ 419">
          <a:extLst>
            <a:ext uri="{FF2B5EF4-FFF2-40B4-BE49-F238E27FC236}">
              <a16:creationId xmlns:a16="http://schemas.microsoft.com/office/drawing/2014/main" id="{52EF56CB-C7F9-4BF0-A83B-D5D589600D29}"/>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21" name="【認定こども園・幼稚園・保育所】&#10;有形固定資産減価償却率グラフ枠">
          <a:extLst>
            <a:ext uri="{FF2B5EF4-FFF2-40B4-BE49-F238E27FC236}">
              <a16:creationId xmlns:a16="http://schemas.microsoft.com/office/drawing/2014/main" id="{5E366D75-4C50-44E6-9B17-8528F72C37A9}"/>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100693</xdr:rowOff>
    </xdr:from>
    <xdr:to>
      <xdr:col>85</xdr:col>
      <xdr:colOff>126364</xdr:colOff>
      <xdr:row>42</xdr:row>
      <xdr:rowOff>92528</xdr:rowOff>
    </xdr:to>
    <xdr:cxnSp macro="">
      <xdr:nvCxnSpPr>
        <xdr:cNvPr id="422" name="直線コネクタ 421">
          <a:extLst>
            <a:ext uri="{FF2B5EF4-FFF2-40B4-BE49-F238E27FC236}">
              <a16:creationId xmlns:a16="http://schemas.microsoft.com/office/drawing/2014/main" id="{ADDA0ADA-59D0-461F-B8CA-11BD9A37C4BE}"/>
            </a:ext>
          </a:extLst>
        </xdr:cNvPr>
        <xdr:cNvCxnSpPr/>
      </xdr:nvCxnSpPr>
      <xdr:spPr>
        <a:xfrm flipV="1">
          <a:off x="16318864" y="5758543"/>
          <a:ext cx="0" cy="15348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23" name="【認定こども園・幼稚園・保育所】&#10;有形固定資産減価償却率最小値テキスト">
          <a:extLst>
            <a:ext uri="{FF2B5EF4-FFF2-40B4-BE49-F238E27FC236}">
              <a16:creationId xmlns:a16="http://schemas.microsoft.com/office/drawing/2014/main" id="{BC6F114E-B05B-4191-BF80-5048515174FC}"/>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24" name="直線コネクタ 423">
          <a:extLst>
            <a:ext uri="{FF2B5EF4-FFF2-40B4-BE49-F238E27FC236}">
              <a16:creationId xmlns:a16="http://schemas.microsoft.com/office/drawing/2014/main" id="{5C47E662-5A21-4807-8AD0-3161F16B6250}"/>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47370</xdr:rowOff>
    </xdr:from>
    <xdr:ext cx="340478" cy="259045"/>
    <xdr:sp macro="" textlink="">
      <xdr:nvSpPr>
        <xdr:cNvPr id="425" name="【認定こども園・幼稚園・保育所】&#10;有形固定資産減価償却率最大値テキスト">
          <a:extLst>
            <a:ext uri="{FF2B5EF4-FFF2-40B4-BE49-F238E27FC236}">
              <a16:creationId xmlns:a16="http://schemas.microsoft.com/office/drawing/2014/main" id="{D7EDFF36-C619-4A69-88E9-D4AE5F003995}"/>
            </a:ext>
          </a:extLst>
        </xdr:cNvPr>
        <xdr:cNvSpPr txBox="1"/>
      </xdr:nvSpPr>
      <xdr:spPr>
        <a:xfrm>
          <a:off x="16357600" y="553377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100693</xdr:rowOff>
    </xdr:from>
    <xdr:to>
      <xdr:col>86</xdr:col>
      <xdr:colOff>25400</xdr:colOff>
      <xdr:row>33</xdr:row>
      <xdr:rowOff>100693</xdr:rowOff>
    </xdr:to>
    <xdr:cxnSp macro="">
      <xdr:nvCxnSpPr>
        <xdr:cNvPr id="426" name="直線コネクタ 425">
          <a:extLst>
            <a:ext uri="{FF2B5EF4-FFF2-40B4-BE49-F238E27FC236}">
              <a16:creationId xmlns:a16="http://schemas.microsoft.com/office/drawing/2014/main" id="{401CD12F-F930-4BC6-92D8-5414964E7FBB}"/>
            </a:ext>
          </a:extLst>
        </xdr:cNvPr>
        <xdr:cNvCxnSpPr/>
      </xdr:nvCxnSpPr>
      <xdr:spPr>
        <a:xfrm>
          <a:off x="16230600" y="57585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38480</xdr:rowOff>
    </xdr:from>
    <xdr:ext cx="405111" cy="259045"/>
    <xdr:sp macro="" textlink="">
      <xdr:nvSpPr>
        <xdr:cNvPr id="427" name="【認定こども園・幼稚園・保育所】&#10;有形固定資産減価償却率平均値テキスト">
          <a:extLst>
            <a:ext uri="{FF2B5EF4-FFF2-40B4-BE49-F238E27FC236}">
              <a16:creationId xmlns:a16="http://schemas.microsoft.com/office/drawing/2014/main" id="{8EADE536-A22F-4007-B248-56914258B5EB}"/>
            </a:ext>
          </a:extLst>
        </xdr:cNvPr>
        <xdr:cNvSpPr txBox="1"/>
      </xdr:nvSpPr>
      <xdr:spPr>
        <a:xfrm>
          <a:off x="16357600" y="638213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15603</xdr:rowOff>
    </xdr:from>
    <xdr:to>
      <xdr:col>85</xdr:col>
      <xdr:colOff>177800</xdr:colOff>
      <xdr:row>38</xdr:row>
      <xdr:rowOff>117203</xdr:rowOff>
    </xdr:to>
    <xdr:sp macro="" textlink="">
      <xdr:nvSpPr>
        <xdr:cNvPr id="428" name="フローチャート: 判断 427">
          <a:extLst>
            <a:ext uri="{FF2B5EF4-FFF2-40B4-BE49-F238E27FC236}">
              <a16:creationId xmlns:a16="http://schemas.microsoft.com/office/drawing/2014/main" id="{C2A1F4C0-AE64-4DE9-A87C-BBC8706CACFB}"/>
            </a:ext>
          </a:extLst>
        </xdr:cNvPr>
        <xdr:cNvSpPr/>
      </xdr:nvSpPr>
      <xdr:spPr>
        <a:xfrm>
          <a:off x="16268700" y="65307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162560</xdr:rowOff>
    </xdr:from>
    <xdr:to>
      <xdr:col>81</xdr:col>
      <xdr:colOff>101600</xdr:colOff>
      <xdr:row>38</xdr:row>
      <xdr:rowOff>92710</xdr:rowOff>
    </xdr:to>
    <xdr:sp macro="" textlink="">
      <xdr:nvSpPr>
        <xdr:cNvPr id="429" name="フローチャート: 判断 428">
          <a:extLst>
            <a:ext uri="{FF2B5EF4-FFF2-40B4-BE49-F238E27FC236}">
              <a16:creationId xmlns:a16="http://schemas.microsoft.com/office/drawing/2014/main" id="{2A394B1B-44E8-4BE8-8AE3-E63DFADDD6BF}"/>
            </a:ext>
          </a:extLst>
        </xdr:cNvPr>
        <xdr:cNvSpPr/>
      </xdr:nvSpPr>
      <xdr:spPr>
        <a:xfrm>
          <a:off x="15430500" y="650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159294</xdr:rowOff>
    </xdr:from>
    <xdr:to>
      <xdr:col>76</xdr:col>
      <xdr:colOff>165100</xdr:colOff>
      <xdr:row>38</xdr:row>
      <xdr:rowOff>89444</xdr:rowOff>
    </xdr:to>
    <xdr:sp macro="" textlink="">
      <xdr:nvSpPr>
        <xdr:cNvPr id="430" name="フローチャート: 判断 429">
          <a:extLst>
            <a:ext uri="{FF2B5EF4-FFF2-40B4-BE49-F238E27FC236}">
              <a16:creationId xmlns:a16="http://schemas.microsoft.com/office/drawing/2014/main" id="{0543C693-61AE-4A25-97D4-5DA72F78A98C}"/>
            </a:ext>
          </a:extLst>
        </xdr:cNvPr>
        <xdr:cNvSpPr/>
      </xdr:nvSpPr>
      <xdr:spPr>
        <a:xfrm>
          <a:off x="14541500" y="6502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133169</xdr:rowOff>
    </xdr:from>
    <xdr:to>
      <xdr:col>72</xdr:col>
      <xdr:colOff>38100</xdr:colOff>
      <xdr:row>38</xdr:row>
      <xdr:rowOff>63319</xdr:rowOff>
    </xdr:to>
    <xdr:sp macro="" textlink="">
      <xdr:nvSpPr>
        <xdr:cNvPr id="431" name="フローチャート: 判断 430">
          <a:extLst>
            <a:ext uri="{FF2B5EF4-FFF2-40B4-BE49-F238E27FC236}">
              <a16:creationId xmlns:a16="http://schemas.microsoft.com/office/drawing/2014/main" id="{13F5BCB0-4FDA-4150-9DBD-024F78488C1C}"/>
            </a:ext>
          </a:extLst>
        </xdr:cNvPr>
        <xdr:cNvSpPr/>
      </xdr:nvSpPr>
      <xdr:spPr>
        <a:xfrm>
          <a:off x="13652500" y="6476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126637</xdr:rowOff>
    </xdr:from>
    <xdr:to>
      <xdr:col>67</xdr:col>
      <xdr:colOff>101600</xdr:colOff>
      <xdr:row>38</xdr:row>
      <xdr:rowOff>56787</xdr:rowOff>
    </xdr:to>
    <xdr:sp macro="" textlink="">
      <xdr:nvSpPr>
        <xdr:cNvPr id="432" name="フローチャート: 判断 431">
          <a:extLst>
            <a:ext uri="{FF2B5EF4-FFF2-40B4-BE49-F238E27FC236}">
              <a16:creationId xmlns:a16="http://schemas.microsoft.com/office/drawing/2014/main" id="{60D9EC7F-0D26-4BB6-9E7D-08433AE10FEF}"/>
            </a:ext>
          </a:extLst>
        </xdr:cNvPr>
        <xdr:cNvSpPr/>
      </xdr:nvSpPr>
      <xdr:spPr>
        <a:xfrm>
          <a:off x="12763500" y="647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8B3912FA-903B-41D6-AC96-07F4F9CA1833}"/>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2D8FC7BB-4047-4955-AB4C-90D6D4CD3BA6}"/>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D88EF9C4-105E-4B04-AC2B-2F3EA49A33EE}"/>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6" name="テキスト ボックス 435">
          <a:extLst>
            <a:ext uri="{FF2B5EF4-FFF2-40B4-BE49-F238E27FC236}">
              <a16:creationId xmlns:a16="http://schemas.microsoft.com/office/drawing/2014/main" id="{F9F3925B-0F87-43C8-9CD7-5F98EF1F9B4E}"/>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7" name="テキスト ボックス 436">
          <a:extLst>
            <a:ext uri="{FF2B5EF4-FFF2-40B4-BE49-F238E27FC236}">
              <a16:creationId xmlns:a16="http://schemas.microsoft.com/office/drawing/2014/main" id="{EF3BAAC8-B081-4061-A506-3A1E21641DE4}"/>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46627</xdr:rowOff>
    </xdr:from>
    <xdr:to>
      <xdr:col>85</xdr:col>
      <xdr:colOff>177800</xdr:colOff>
      <xdr:row>39</xdr:row>
      <xdr:rowOff>148227</xdr:rowOff>
    </xdr:to>
    <xdr:sp macro="" textlink="">
      <xdr:nvSpPr>
        <xdr:cNvPr id="438" name="楕円 437">
          <a:extLst>
            <a:ext uri="{FF2B5EF4-FFF2-40B4-BE49-F238E27FC236}">
              <a16:creationId xmlns:a16="http://schemas.microsoft.com/office/drawing/2014/main" id="{76C2A20E-FD76-4B4B-9404-195A55F68556}"/>
            </a:ext>
          </a:extLst>
        </xdr:cNvPr>
        <xdr:cNvSpPr/>
      </xdr:nvSpPr>
      <xdr:spPr>
        <a:xfrm>
          <a:off x="16268700" y="6733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25054</xdr:rowOff>
    </xdr:from>
    <xdr:ext cx="405111" cy="259045"/>
    <xdr:sp macro="" textlink="">
      <xdr:nvSpPr>
        <xdr:cNvPr id="439" name="【認定こども園・幼稚園・保育所】&#10;有形固定資産減価償却率該当値テキスト">
          <a:extLst>
            <a:ext uri="{FF2B5EF4-FFF2-40B4-BE49-F238E27FC236}">
              <a16:creationId xmlns:a16="http://schemas.microsoft.com/office/drawing/2014/main" id="{A7F1277E-ADE8-4430-94BE-F6E7DB0E65A6}"/>
            </a:ext>
          </a:extLst>
        </xdr:cNvPr>
        <xdr:cNvSpPr txBox="1"/>
      </xdr:nvSpPr>
      <xdr:spPr>
        <a:xfrm>
          <a:off x="16357600" y="67116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82550</xdr:rowOff>
    </xdr:from>
    <xdr:to>
      <xdr:col>81</xdr:col>
      <xdr:colOff>101600</xdr:colOff>
      <xdr:row>40</xdr:row>
      <xdr:rowOff>12700</xdr:rowOff>
    </xdr:to>
    <xdr:sp macro="" textlink="">
      <xdr:nvSpPr>
        <xdr:cNvPr id="440" name="楕円 439">
          <a:extLst>
            <a:ext uri="{FF2B5EF4-FFF2-40B4-BE49-F238E27FC236}">
              <a16:creationId xmlns:a16="http://schemas.microsoft.com/office/drawing/2014/main" id="{42F14BA2-4EC0-4B71-A268-34B2423111F1}"/>
            </a:ext>
          </a:extLst>
        </xdr:cNvPr>
        <xdr:cNvSpPr/>
      </xdr:nvSpPr>
      <xdr:spPr>
        <a:xfrm>
          <a:off x="15430500" y="676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97427</xdr:rowOff>
    </xdr:from>
    <xdr:to>
      <xdr:col>85</xdr:col>
      <xdr:colOff>127000</xdr:colOff>
      <xdr:row>39</xdr:row>
      <xdr:rowOff>133350</xdr:rowOff>
    </xdr:to>
    <xdr:cxnSp macro="">
      <xdr:nvCxnSpPr>
        <xdr:cNvPr id="441" name="直線コネクタ 440">
          <a:extLst>
            <a:ext uri="{FF2B5EF4-FFF2-40B4-BE49-F238E27FC236}">
              <a16:creationId xmlns:a16="http://schemas.microsoft.com/office/drawing/2014/main" id="{8C56A0B1-BD14-40B5-978B-06339E5526DC}"/>
            </a:ext>
          </a:extLst>
        </xdr:cNvPr>
        <xdr:cNvCxnSpPr/>
      </xdr:nvCxnSpPr>
      <xdr:spPr>
        <a:xfrm flipV="1">
          <a:off x="15481300" y="6783977"/>
          <a:ext cx="8382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67854</xdr:rowOff>
    </xdr:from>
    <xdr:to>
      <xdr:col>76</xdr:col>
      <xdr:colOff>165100</xdr:colOff>
      <xdr:row>39</xdr:row>
      <xdr:rowOff>169454</xdr:rowOff>
    </xdr:to>
    <xdr:sp macro="" textlink="">
      <xdr:nvSpPr>
        <xdr:cNvPr id="442" name="楕円 441">
          <a:extLst>
            <a:ext uri="{FF2B5EF4-FFF2-40B4-BE49-F238E27FC236}">
              <a16:creationId xmlns:a16="http://schemas.microsoft.com/office/drawing/2014/main" id="{E9CA7309-DA53-4DBB-A17C-350C500CBA36}"/>
            </a:ext>
          </a:extLst>
        </xdr:cNvPr>
        <xdr:cNvSpPr/>
      </xdr:nvSpPr>
      <xdr:spPr>
        <a:xfrm>
          <a:off x="14541500" y="6754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118654</xdr:rowOff>
    </xdr:from>
    <xdr:to>
      <xdr:col>81</xdr:col>
      <xdr:colOff>50800</xdr:colOff>
      <xdr:row>39</xdr:row>
      <xdr:rowOff>133350</xdr:rowOff>
    </xdr:to>
    <xdr:cxnSp macro="">
      <xdr:nvCxnSpPr>
        <xdr:cNvPr id="443" name="直線コネクタ 442">
          <a:extLst>
            <a:ext uri="{FF2B5EF4-FFF2-40B4-BE49-F238E27FC236}">
              <a16:creationId xmlns:a16="http://schemas.microsoft.com/office/drawing/2014/main" id="{02404087-7D0A-4175-B15F-FDB80A27A210}"/>
            </a:ext>
          </a:extLst>
        </xdr:cNvPr>
        <xdr:cNvCxnSpPr/>
      </xdr:nvCxnSpPr>
      <xdr:spPr>
        <a:xfrm>
          <a:off x="14592300" y="6805204"/>
          <a:ext cx="88900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49893</xdr:rowOff>
    </xdr:from>
    <xdr:to>
      <xdr:col>72</xdr:col>
      <xdr:colOff>38100</xdr:colOff>
      <xdr:row>39</xdr:row>
      <xdr:rowOff>151493</xdr:rowOff>
    </xdr:to>
    <xdr:sp macro="" textlink="">
      <xdr:nvSpPr>
        <xdr:cNvPr id="444" name="楕円 443">
          <a:extLst>
            <a:ext uri="{FF2B5EF4-FFF2-40B4-BE49-F238E27FC236}">
              <a16:creationId xmlns:a16="http://schemas.microsoft.com/office/drawing/2014/main" id="{66010BA3-D867-497B-AA0C-F10CAD68F840}"/>
            </a:ext>
          </a:extLst>
        </xdr:cNvPr>
        <xdr:cNvSpPr/>
      </xdr:nvSpPr>
      <xdr:spPr>
        <a:xfrm>
          <a:off x="13652500" y="6736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100693</xdr:rowOff>
    </xdr:from>
    <xdr:to>
      <xdr:col>76</xdr:col>
      <xdr:colOff>114300</xdr:colOff>
      <xdr:row>39</xdr:row>
      <xdr:rowOff>118654</xdr:rowOff>
    </xdr:to>
    <xdr:cxnSp macro="">
      <xdr:nvCxnSpPr>
        <xdr:cNvPr id="445" name="直線コネクタ 444">
          <a:extLst>
            <a:ext uri="{FF2B5EF4-FFF2-40B4-BE49-F238E27FC236}">
              <a16:creationId xmlns:a16="http://schemas.microsoft.com/office/drawing/2014/main" id="{B0D5EE78-946D-4189-B06F-1B29C25C9F9E}"/>
            </a:ext>
          </a:extLst>
        </xdr:cNvPr>
        <xdr:cNvCxnSpPr/>
      </xdr:nvCxnSpPr>
      <xdr:spPr>
        <a:xfrm>
          <a:off x="13703300" y="6787243"/>
          <a:ext cx="88900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31931</xdr:rowOff>
    </xdr:from>
    <xdr:to>
      <xdr:col>67</xdr:col>
      <xdr:colOff>101600</xdr:colOff>
      <xdr:row>39</xdr:row>
      <xdr:rowOff>133531</xdr:rowOff>
    </xdr:to>
    <xdr:sp macro="" textlink="">
      <xdr:nvSpPr>
        <xdr:cNvPr id="446" name="楕円 445">
          <a:extLst>
            <a:ext uri="{FF2B5EF4-FFF2-40B4-BE49-F238E27FC236}">
              <a16:creationId xmlns:a16="http://schemas.microsoft.com/office/drawing/2014/main" id="{53E476F8-A04B-4151-95B4-94BA05775F5B}"/>
            </a:ext>
          </a:extLst>
        </xdr:cNvPr>
        <xdr:cNvSpPr/>
      </xdr:nvSpPr>
      <xdr:spPr>
        <a:xfrm>
          <a:off x="12763500" y="6718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82731</xdr:rowOff>
    </xdr:from>
    <xdr:to>
      <xdr:col>71</xdr:col>
      <xdr:colOff>177800</xdr:colOff>
      <xdr:row>39</xdr:row>
      <xdr:rowOff>100693</xdr:rowOff>
    </xdr:to>
    <xdr:cxnSp macro="">
      <xdr:nvCxnSpPr>
        <xdr:cNvPr id="447" name="直線コネクタ 446">
          <a:extLst>
            <a:ext uri="{FF2B5EF4-FFF2-40B4-BE49-F238E27FC236}">
              <a16:creationId xmlns:a16="http://schemas.microsoft.com/office/drawing/2014/main" id="{41EA1AD0-3237-498F-9AAC-E8296C2700C9}"/>
            </a:ext>
          </a:extLst>
        </xdr:cNvPr>
        <xdr:cNvCxnSpPr/>
      </xdr:nvCxnSpPr>
      <xdr:spPr>
        <a:xfrm>
          <a:off x="12814300" y="6769281"/>
          <a:ext cx="889000" cy="1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109237</xdr:rowOff>
    </xdr:from>
    <xdr:ext cx="405111" cy="259045"/>
    <xdr:sp macro="" textlink="">
      <xdr:nvSpPr>
        <xdr:cNvPr id="448" name="n_1aveValue【認定こども園・幼稚園・保育所】&#10;有形固定資産減価償却率">
          <a:extLst>
            <a:ext uri="{FF2B5EF4-FFF2-40B4-BE49-F238E27FC236}">
              <a16:creationId xmlns:a16="http://schemas.microsoft.com/office/drawing/2014/main" id="{ADD56066-C42D-447D-B8F5-608FCE2FF134}"/>
            </a:ext>
          </a:extLst>
        </xdr:cNvPr>
        <xdr:cNvSpPr txBox="1"/>
      </xdr:nvSpPr>
      <xdr:spPr>
        <a:xfrm>
          <a:off x="15266044" y="6281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105971</xdr:rowOff>
    </xdr:from>
    <xdr:ext cx="405111" cy="259045"/>
    <xdr:sp macro="" textlink="">
      <xdr:nvSpPr>
        <xdr:cNvPr id="449" name="n_2aveValue【認定こども園・幼稚園・保育所】&#10;有形固定資産減価償却率">
          <a:extLst>
            <a:ext uri="{FF2B5EF4-FFF2-40B4-BE49-F238E27FC236}">
              <a16:creationId xmlns:a16="http://schemas.microsoft.com/office/drawing/2014/main" id="{D0BFDD4D-6813-48EA-BFB9-28EEE20D77C0}"/>
            </a:ext>
          </a:extLst>
        </xdr:cNvPr>
        <xdr:cNvSpPr txBox="1"/>
      </xdr:nvSpPr>
      <xdr:spPr>
        <a:xfrm>
          <a:off x="14389744" y="62781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79846</xdr:rowOff>
    </xdr:from>
    <xdr:ext cx="405111" cy="259045"/>
    <xdr:sp macro="" textlink="">
      <xdr:nvSpPr>
        <xdr:cNvPr id="450" name="n_3aveValue【認定こども園・幼稚園・保育所】&#10;有形固定資産減価償却率">
          <a:extLst>
            <a:ext uri="{FF2B5EF4-FFF2-40B4-BE49-F238E27FC236}">
              <a16:creationId xmlns:a16="http://schemas.microsoft.com/office/drawing/2014/main" id="{A1DD9716-59D5-439F-AF1C-1716B82D0F57}"/>
            </a:ext>
          </a:extLst>
        </xdr:cNvPr>
        <xdr:cNvSpPr txBox="1"/>
      </xdr:nvSpPr>
      <xdr:spPr>
        <a:xfrm>
          <a:off x="13500744" y="62520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73314</xdr:rowOff>
    </xdr:from>
    <xdr:ext cx="405111" cy="259045"/>
    <xdr:sp macro="" textlink="">
      <xdr:nvSpPr>
        <xdr:cNvPr id="451" name="n_4aveValue【認定こども園・幼稚園・保育所】&#10;有形固定資産減価償却率">
          <a:extLst>
            <a:ext uri="{FF2B5EF4-FFF2-40B4-BE49-F238E27FC236}">
              <a16:creationId xmlns:a16="http://schemas.microsoft.com/office/drawing/2014/main" id="{3D5884B6-B34D-47D6-B4E1-D784017EC8A7}"/>
            </a:ext>
          </a:extLst>
        </xdr:cNvPr>
        <xdr:cNvSpPr txBox="1"/>
      </xdr:nvSpPr>
      <xdr:spPr>
        <a:xfrm>
          <a:off x="12611744" y="62455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3827</xdr:rowOff>
    </xdr:from>
    <xdr:ext cx="405111" cy="259045"/>
    <xdr:sp macro="" textlink="">
      <xdr:nvSpPr>
        <xdr:cNvPr id="452" name="n_1mainValue【認定こども園・幼稚園・保育所】&#10;有形固定資産減価償却率">
          <a:extLst>
            <a:ext uri="{FF2B5EF4-FFF2-40B4-BE49-F238E27FC236}">
              <a16:creationId xmlns:a16="http://schemas.microsoft.com/office/drawing/2014/main" id="{FC2653AB-D90D-43D3-BCDC-9C1D1E86457C}"/>
            </a:ext>
          </a:extLst>
        </xdr:cNvPr>
        <xdr:cNvSpPr txBox="1"/>
      </xdr:nvSpPr>
      <xdr:spPr>
        <a:xfrm>
          <a:off x="15266044" y="6861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160581</xdr:rowOff>
    </xdr:from>
    <xdr:ext cx="405111" cy="259045"/>
    <xdr:sp macro="" textlink="">
      <xdr:nvSpPr>
        <xdr:cNvPr id="453" name="n_2mainValue【認定こども園・幼稚園・保育所】&#10;有形固定資産減価償却率">
          <a:extLst>
            <a:ext uri="{FF2B5EF4-FFF2-40B4-BE49-F238E27FC236}">
              <a16:creationId xmlns:a16="http://schemas.microsoft.com/office/drawing/2014/main" id="{FABDF89F-6661-4411-9FE5-58FCF8DADD4F}"/>
            </a:ext>
          </a:extLst>
        </xdr:cNvPr>
        <xdr:cNvSpPr txBox="1"/>
      </xdr:nvSpPr>
      <xdr:spPr>
        <a:xfrm>
          <a:off x="14389744" y="68471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142620</xdr:rowOff>
    </xdr:from>
    <xdr:ext cx="405111" cy="259045"/>
    <xdr:sp macro="" textlink="">
      <xdr:nvSpPr>
        <xdr:cNvPr id="454" name="n_3mainValue【認定こども園・幼稚園・保育所】&#10;有形固定資産減価償却率">
          <a:extLst>
            <a:ext uri="{FF2B5EF4-FFF2-40B4-BE49-F238E27FC236}">
              <a16:creationId xmlns:a16="http://schemas.microsoft.com/office/drawing/2014/main" id="{39B02D99-5BAB-4DF2-BB20-6A3A0360F44C}"/>
            </a:ext>
          </a:extLst>
        </xdr:cNvPr>
        <xdr:cNvSpPr txBox="1"/>
      </xdr:nvSpPr>
      <xdr:spPr>
        <a:xfrm>
          <a:off x="13500744" y="68291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124658</xdr:rowOff>
    </xdr:from>
    <xdr:ext cx="405111" cy="259045"/>
    <xdr:sp macro="" textlink="">
      <xdr:nvSpPr>
        <xdr:cNvPr id="455" name="n_4mainValue【認定こども園・幼稚園・保育所】&#10;有形固定資産減価償却率">
          <a:extLst>
            <a:ext uri="{FF2B5EF4-FFF2-40B4-BE49-F238E27FC236}">
              <a16:creationId xmlns:a16="http://schemas.microsoft.com/office/drawing/2014/main" id="{EA4130B4-75F1-4315-961C-071478D252A4}"/>
            </a:ext>
          </a:extLst>
        </xdr:cNvPr>
        <xdr:cNvSpPr txBox="1"/>
      </xdr:nvSpPr>
      <xdr:spPr>
        <a:xfrm>
          <a:off x="12611744" y="68112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6" name="正方形/長方形 455">
          <a:extLst>
            <a:ext uri="{FF2B5EF4-FFF2-40B4-BE49-F238E27FC236}">
              <a16:creationId xmlns:a16="http://schemas.microsoft.com/office/drawing/2014/main" id="{D2261C34-4C73-48F0-AB33-5520BAE412B3}"/>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7" name="正方形/長方形 456">
          <a:extLst>
            <a:ext uri="{FF2B5EF4-FFF2-40B4-BE49-F238E27FC236}">
              <a16:creationId xmlns:a16="http://schemas.microsoft.com/office/drawing/2014/main" id="{18EBC25A-2B9C-4BE3-9128-ACEB7E9ADE2A}"/>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8" name="正方形/長方形 457">
          <a:extLst>
            <a:ext uri="{FF2B5EF4-FFF2-40B4-BE49-F238E27FC236}">
              <a16:creationId xmlns:a16="http://schemas.microsoft.com/office/drawing/2014/main" id="{AAD5ED51-C064-4438-80F8-BC620A99EBB5}"/>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9" name="正方形/長方形 458">
          <a:extLst>
            <a:ext uri="{FF2B5EF4-FFF2-40B4-BE49-F238E27FC236}">
              <a16:creationId xmlns:a16="http://schemas.microsoft.com/office/drawing/2014/main" id="{BECE2FF9-C05B-4D23-8CE3-60A33ADB409F}"/>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60" name="正方形/長方形 459">
          <a:extLst>
            <a:ext uri="{FF2B5EF4-FFF2-40B4-BE49-F238E27FC236}">
              <a16:creationId xmlns:a16="http://schemas.microsoft.com/office/drawing/2014/main" id="{2B2ECF20-FDDD-401A-B8DE-D1ABE7CC38ED}"/>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1" name="正方形/長方形 460">
          <a:extLst>
            <a:ext uri="{FF2B5EF4-FFF2-40B4-BE49-F238E27FC236}">
              <a16:creationId xmlns:a16="http://schemas.microsoft.com/office/drawing/2014/main" id="{985ED23A-8E4D-43DF-8D00-6B1301025FAF}"/>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2" name="正方形/長方形 461">
          <a:extLst>
            <a:ext uri="{FF2B5EF4-FFF2-40B4-BE49-F238E27FC236}">
              <a16:creationId xmlns:a16="http://schemas.microsoft.com/office/drawing/2014/main" id="{C16BB02C-342D-45E5-A199-8C0340D28D86}"/>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3" name="正方形/長方形 462">
          <a:extLst>
            <a:ext uri="{FF2B5EF4-FFF2-40B4-BE49-F238E27FC236}">
              <a16:creationId xmlns:a16="http://schemas.microsoft.com/office/drawing/2014/main" id="{7DB2BD55-62F7-493E-8D70-6829AB1A8B66}"/>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4" name="テキスト ボックス 463">
          <a:extLst>
            <a:ext uri="{FF2B5EF4-FFF2-40B4-BE49-F238E27FC236}">
              <a16:creationId xmlns:a16="http://schemas.microsoft.com/office/drawing/2014/main" id="{E93A8354-CB6C-4D0E-A354-0F6BCF59D14F}"/>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5" name="直線コネクタ 464">
          <a:extLst>
            <a:ext uri="{FF2B5EF4-FFF2-40B4-BE49-F238E27FC236}">
              <a16:creationId xmlns:a16="http://schemas.microsoft.com/office/drawing/2014/main" id="{8D774897-C35F-4FB4-AC4B-9AF38FAA9151}"/>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66" name="直線コネクタ 465">
          <a:extLst>
            <a:ext uri="{FF2B5EF4-FFF2-40B4-BE49-F238E27FC236}">
              <a16:creationId xmlns:a16="http://schemas.microsoft.com/office/drawing/2014/main" id="{45B3B9F6-B5CA-4928-95DB-22EAD57372C4}"/>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67" name="テキスト ボックス 466">
          <a:extLst>
            <a:ext uri="{FF2B5EF4-FFF2-40B4-BE49-F238E27FC236}">
              <a16:creationId xmlns:a16="http://schemas.microsoft.com/office/drawing/2014/main" id="{70C2EBED-ADA6-40D2-83EE-781D1FDAD078}"/>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8" name="直線コネクタ 467">
          <a:extLst>
            <a:ext uri="{FF2B5EF4-FFF2-40B4-BE49-F238E27FC236}">
              <a16:creationId xmlns:a16="http://schemas.microsoft.com/office/drawing/2014/main" id="{47082020-B44A-47BB-8665-9618FE2A562D}"/>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9" name="テキスト ボックス 468">
          <a:extLst>
            <a:ext uri="{FF2B5EF4-FFF2-40B4-BE49-F238E27FC236}">
              <a16:creationId xmlns:a16="http://schemas.microsoft.com/office/drawing/2014/main" id="{74698905-5B29-4D70-98E8-09FB90062DBD}"/>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70" name="直線コネクタ 469">
          <a:extLst>
            <a:ext uri="{FF2B5EF4-FFF2-40B4-BE49-F238E27FC236}">
              <a16:creationId xmlns:a16="http://schemas.microsoft.com/office/drawing/2014/main" id="{02104A63-1E56-48C7-A10A-EE4B54008CEB}"/>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71" name="テキスト ボックス 470">
          <a:extLst>
            <a:ext uri="{FF2B5EF4-FFF2-40B4-BE49-F238E27FC236}">
              <a16:creationId xmlns:a16="http://schemas.microsoft.com/office/drawing/2014/main" id="{5A60F7F9-2AD9-4ABB-BFF3-2C56DCAC5CC4}"/>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72" name="直線コネクタ 471">
          <a:extLst>
            <a:ext uri="{FF2B5EF4-FFF2-40B4-BE49-F238E27FC236}">
              <a16:creationId xmlns:a16="http://schemas.microsoft.com/office/drawing/2014/main" id="{45DD75E6-C43B-493A-8655-118C1655A7A1}"/>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73" name="テキスト ボックス 472">
          <a:extLst>
            <a:ext uri="{FF2B5EF4-FFF2-40B4-BE49-F238E27FC236}">
              <a16:creationId xmlns:a16="http://schemas.microsoft.com/office/drawing/2014/main" id="{B370F6FC-E856-4181-9C77-399C9B374A74}"/>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74" name="直線コネクタ 473">
          <a:extLst>
            <a:ext uri="{FF2B5EF4-FFF2-40B4-BE49-F238E27FC236}">
              <a16:creationId xmlns:a16="http://schemas.microsoft.com/office/drawing/2014/main" id="{E4624468-A66E-47AB-B1B1-E0603BA46B0E}"/>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75" name="テキスト ボックス 474">
          <a:extLst>
            <a:ext uri="{FF2B5EF4-FFF2-40B4-BE49-F238E27FC236}">
              <a16:creationId xmlns:a16="http://schemas.microsoft.com/office/drawing/2014/main" id="{BE691EB7-6019-430A-BA0E-846C03031159}"/>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6" name="直線コネクタ 475">
          <a:extLst>
            <a:ext uri="{FF2B5EF4-FFF2-40B4-BE49-F238E27FC236}">
              <a16:creationId xmlns:a16="http://schemas.microsoft.com/office/drawing/2014/main" id="{1D4B0B1D-1CBF-4898-8961-4B6F757A76D9}"/>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7" name="テキスト ボックス 476">
          <a:extLst>
            <a:ext uri="{FF2B5EF4-FFF2-40B4-BE49-F238E27FC236}">
              <a16:creationId xmlns:a16="http://schemas.microsoft.com/office/drawing/2014/main" id="{02D33880-0932-4E9F-9556-935EA3F0FF69}"/>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8" name="【認定こども園・幼稚園・保育所】&#10;一人当たり面積グラフ枠">
          <a:extLst>
            <a:ext uri="{FF2B5EF4-FFF2-40B4-BE49-F238E27FC236}">
              <a16:creationId xmlns:a16="http://schemas.microsoft.com/office/drawing/2014/main" id="{724F8382-B974-44CB-81D6-B17815732858}"/>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127635</xdr:rowOff>
    </xdr:from>
    <xdr:to>
      <xdr:col>116</xdr:col>
      <xdr:colOff>62864</xdr:colOff>
      <xdr:row>42</xdr:row>
      <xdr:rowOff>13335</xdr:rowOff>
    </xdr:to>
    <xdr:cxnSp macro="">
      <xdr:nvCxnSpPr>
        <xdr:cNvPr id="479" name="直線コネクタ 478">
          <a:extLst>
            <a:ext uri="{FF2B5EF4-FFF2-40B4-BE49-F238E27FC236}">
              <a16:creationId xmlns:a16="http://schemas.microsoft.com/office/drawing/2014/main" id="{AECDD168-3FFF-4982-BA20-3C99FBE49E12}"/>
            </a:ext>
          </a:extLst>
        </xdr:cNvPr>
        <xdr:cNvCxnSpPr/>
      </xdr:nvCxnSpPr>
      <xdr:spPr>
        <a:xfrm flipV="1">
          <a:off x="22160864" y="5956935"/>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17162</xdr:rowOff>
    </xdr:from>
    <xdr:ext cx="469744" cy="259045"/>
    <xdr:sp macro="" textlink="">
      <xdr:nvSpPr>
        <xdr:cNvPr id="480" name="【認定こども園・幼稚園・保育所】&#10;一人当たり面積最小値テキスト">
          <a:extLst>
            <a:ext uri="{FF2B5EF4-FFF2-40B4-BE49-F238E27FC236}">
              <a16:creationId xmlns:a16="http://schemas.microsoft.com/office/drawing/2014/main" id="{A46CD02B-488C-456F-A8DC-D880E7DD7BF1}"/>
            </a:ext>
          </a:extLst>
        </xdr:cNvPr>
        <xdr:cNvSpPr txBox="1"/>
      </xdr:nvSpPr>
      <xdr:spPr>
        <a:xfrm>
          <a:off x="22199600" y="72180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13335</xdr:rowOff>
    </xdr:from>
    <xdr:to>
      <xdr:col>116</xdr:col>
      <xdr:colOff>152400</xdr:colOff>
      <xdr:row>42</xdr:row>
      <xdr:rowOff>13335</xdr:rowOff>
    </xdr:to>
    <xdr:cxnSp macro="">
      <xdr:nvCxnSpPr>
        <xdr:cNvPr id="481" name="直線コネクタ 480">
          <a:extLst>
            <a:ext uri="{FF2B5EF4-FFF2-40B4-BE49-F238E27FC236}">
              <a16:creationId xmlns:a16="http://schemas.microsoft.com/office/drawing/2014/main" id="{4F0D91B2-6258-435D-9199-6EE59F853CAA}"/>
            </a:ext>
          </a:extLst>
        </xdr:cNvPr>
        <xdr:cNvCxnSpPr/>
      </xdr:nvCxnSpPr>
      <xdr:spPr>
        <a:xfrm>
          <a:off x="22072600" y="7214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74312</xdr:rowOff>
    </xdr:from>
    <xdr:ext cx="469744" cy="259045"/>
    <xdr:sp macro="" textlink="">
      <xdr:nvSpPr>
        <xdr:cNvPr id="482" name="【認定こども園・幼稚園・保育所】&#10;一人当たり面積最大値テキスト">
          <a:extLst>
            <a:ext uri="{FF2B5EF4-FFF2-40B4-BE49-F238E27FC236}">
              <a16:creationId xmlns:a16="http://schemas.microsoft.com/office/drawing/2014/main" id="{94B6A578-5CC9-49FB-BBCF-336F68818F38}"/>
            </a:ext>
          </a:extLst>
        </xdr:cNvPr>
        <xdr:cNvSpPr txBox="1"/>
      </xdr:nvSpPr>
      <xdr:spPr>
        <a:xfrm>
          <a:off x="22199600" y="57321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127635</xdr:rowOff>
    </xdr:from>
    <xdr:to>
      <xdr:col>116</xdr:col>
      <xdr:colOff>152400</xdr:colOff>
      <xdr:row>34</xdr:row>
      <xdr:rowOff>127635</xdr:rowOff>
    </xdr:to>
    <xdr:cxnSp macro="">
      <xdr:nvCxnSpPr>
        <xdr:cNvPr id="483" name="直線コネクタ 482">
          <a:extLst>
            <a:ext uri="{FF2B5EF4-FFF2-40B4-BE49-F238E27FC236}">
              <a16:creationId xmlns:a16="http://schemas.microsoft.com/office/drawing/2014/main" id="{5C8C7ADA-A350-4E66-B42E-652777D5F923}"/>
            </a:ext>
          </a:extLst>
        </xdr:cNvPr>
        <xdr:cNvCxnSpPr/>
      </xdr:nvCxnSpPr>
      <xdr:spPr>
        <a:xfrm>
          <a:off x="22072600" y="59569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153052</xdr:rowOff>
    </xdr:from>
    <xdr:ext cx="469744" cy="259045"/>
    <xdr:sp macro="" textlink="">
      <xdr:nvSpPr>
        <xdr:cNvPr id="484" name="【認定こども園・幼稚園・保育所】&#10;一人当たり面積平均値テキスト">
          <a:extLst>
            <a:ext uri="{FF2B5EF4-FFF2-40B4-BE49-F238E27FC236}">
              <a16:creationId xmlns:a16="http://schemas.microsoft.com/office/drawing/2014/main" id="{02913681-F569-47E1-87BA-C900DB8D1A77}"/>
            </a:ext>
          </a:extLst>
        </xdr:cNvPr>
        <xdr:cNvSpPr txBox="1"/>
      </xdr:nvSpPr>
      <xdr:spPr>
        <a:xfrm>
          <a:off x="22199600" y="66681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130175</xdr:rowOff>
    </xdr:from>
    <xdr:to>
      <xdr:col>116</xdr:col>
      <xdr:colOff>114300</xdr:colOff>
      <xdr:row>40</xdr:row>
      <xdr:rowOff>60325</xdr:rowOff>
    </xdr:to>
    <xdr:sp macro="" textlink="">
      <xdr:nvSpPr>
        <xdr:cNvPr id="485" name="フローチャート: 判断 484">
          <a:extLst>
            <a:ext uri="{FF2B5EF4-FFF2-40B4-BE49-F238E27FC236}">
              <a16:creationId xmlns:a16="http://schemas.microsoft.com/office/drawing/2014/main" id="{37A9833F-37C8-4FB5-9819-00AD49B8B62D}"/>
            </a:ext>
          </a:extLst>
        </xdr:cNvPr>
        <xdr:cNvSpPr/>
      </xdr:nvSpPr>
      <xdr:spPr>
        <a:xfrm>
          <a:off x="22110700" y="6816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126365</xdr:rowOff>
    </xdr:from>
    <xdr:to>
      <xdr:col>112</xdr:col>
      <xdr:colOff>38100</xdr:colOff>
      <xdr:row>40</xdr:row>
      <xdr:rowOff>56515</xdr:rowOff>
    </xdr:to>
    <xdr:sp macro="" textlink="">
      <xdr:nvSpPr>
        <xdr:cNvPr id="486" name="フローチャート: 判断 485">
          <a:extLst>
            <a:ext uri="{FF2B5EF4-FFF2-40B4-BE49-F238E27FC236}">
              <a16:creationId xmlns:a16="http://schemas.microsoft.com/office/drawing/2014/main" id="{546CB4D1-9EBF-4EDE-AFAB-66C099705BF1}"/>
            </a:ext>
          </a:extLst>
        </xdr:cNvPr>
        <xdr:cNvSpPr/>
      </xdr:nvSpPr>
      <xdr:spPr>
        <a:xfrm>
          <a:off x="21272500" y="6812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126365</xdr:rowOff>
    </xdr:from>
    <xdr:to>
      <xdr:col>107</xdr:col>
      <xdr:colOff>101600</xdr:colOff>
      <xdr:row>40</xdr:row>
      <xdr:rowOff>56515</xdr:rowOff>
    </xdr:to>
    <xdr:sp macro="" textlink="">
      <xdr:nvSpPr>
        <xdr:cNvPr id="487" name="フローチャート: 判断 486">
          <a:extLst>
            <a:ext uri="{FF2B5EF4-FFF2-40B4-BE49-F238E27FC236}">
              <a16:creationId xmlns:a16="http://schemas.microsoft.com/office/drawing/2014/main" id="{814671F0-DDC7-4977-B7CD-6E7BAFF676FF}"/>
            </a:ext>
          </a:extLst>
        </xdr:cNvPr>
        <xdr:cNvSpPr/>
      </xdr:nvSpPr>
      <xdr:spPr>
        <a:xfrm>
          <a:off x="20383500" y="6812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128270</xdr:rowOff>
    </xdr:from>
    <xdr:to>
      <xdr:col>102</xdr:col>
      <xdr:colOff>165100</xdr:colOff>
      <xdr:row>40</xdr:row>
      <xdr:rowOff>58420</xdr:rowOff>
    </xdr:to>
    <xdr:sp macro="" textlink="">
      <xdr:nvSpPr>
        <xdr:cNvPr id="488" name="フローチャート: 判断 487">
          <a:extLst>
            <a:ext uri="{FF2B5EF4-FFF2-40B4-BE49-F238E27FC236}">
              <a16:creationId xmlns:a16="http://schemas.microsoft.com/office/drawing/2014/main" id="{B5733BEE-6747-4B77-8458-B8EC53C856B8}"/>
            </a:ext>
          </a:extLst>
        </xdr:cNvPr>
        <xdr:cNvSpPr/>
      </xdr:nvSpPr>
      <xdr:spPr>
        <a:xfrm>
          <a:off x="19494500" y="6814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145415</xdr:rowOff>
    </xdr:from>
    <xdr:to>
      <xdr:col>98</xdr:col>
      <xdr:colOff>38100</xdr:colOff>
      <xdr:row>40</xdr:row>
      <xdr:rowOff>75565</xdr:rowOff>
    </xdr:to>
    <xdr:sp macro="" textlink="">
      <xdr:nvSpPr>
        <xdr:cNvPr id="489" name="フローチャート: 判断 488">
          <a:extLst>
            <a:ext uri="{FF2B5EF4-FFF2-40B4-BE49-F238E27FC236}">
              <a16:creationId xmlns:a16="http://schemas.microsoft.com/office/drawing/2014/main" id="{409EF140-269E-4459-964D-3BD5B26910F4}"/>
            </a:ext>
          </a:extLst>
        </xdr:cNvPr>
        <xdr:cNvSpPr/>
      </xdr:nvSpPr>
      <xdr:spPr>
        <a:xfrm>
          <a:off x="18605500" y="6831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AC8E6596-11A0-467B-8077-4CFB840E68D6}"/>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91" name="テキスト ボックス 490">
          <a:extLst>
            <a:ext uri="{FF2B5EF4-FFF2-40B4-BE49-F238E27FC236}">
              <a16:creationId xmlns:a16="http://schemas.microsoft.com/office/drawing/2014/main" id="{0887951C-6178-4E3A-81B2-25110E193FC6}"/>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2" name="テキスト ボックス 491">
          <a:extLst>
            <a:ext uri="{FF2B5EF4-FFF2-40B4-BE49-F238E27FC236}">
              <a16:creationId xmlns:a16="http://schemas.microsoft.com/office/drawing/2014/main" id="{7F9CCFF7-53B2-4BF7-8C50-6DE4D0C1FE5C}"/>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3" name="テキスト ボックス 492">
          <a:extLst>
            <a:ext uri="{FF2B5EF4-FFF2-40B4-BE49-F238E27FC236}">
              <a16:creationId xmlns:a16="http://schemas.microsoft.com/office/drawing/2014/main" id="{AE91C69D-502E-470F-8E2B-54BB14DF9371}"/>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4" name="テキスト ボックス 493">
          <a:extLst>
            <a:ext uri="{FF2B5EF4-FFF2-40B4-BE49-F238E27FC236}">
              <a16:creationId xmlns:a16="http://schemas.microsoft.com/office/drawing/2014/main" id="{054D5C9B-2FA8-4B7C-B077-DD821C41FF86}"/>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90170</xdr:rowOff>
    </xdr:from>
    <xdr:to>
      <xdr:col>116</xdr:col>
      <xdr:colOff>114300</xdr:colOff>
      <xdr:row>41</xdr:row>
      <xdr:rowOff>20320</xdr:rowOff>
    </xdr:to>
    <xdr:sp macro="" textlink="">
      <xdr:nvSpPr>
        <xdr:cNvPr id="495" name="楕円 494">
          <a:extLst>
            <a:ext uri="{FF2B5EF4-FFF2-40B4-BE49-F238E27FC236}">
              <a16:creationId xmlns:a16="http://schemas.microsoft.com/office/drawing/2014/main" id="{2BF2D42E-32DE-42BD-9871-5B5922A24628}"/>
            </a:ext>
          </a:extLst>
        </xdr:cNvPr>
        <xdr:cNvSpPr/>
      </xdr:nvSpPr>
      <xdr:spPr>
        <a:xfrm>
          <a:off x="22110700" y="6948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68597</xdr:rowOff>
    </xdr:from>
    <xdr:ext cx="469744" cy="259045"/>
    <xdr:sp macro="" textlink="">
      <xdr:nvSpPr>
        <xdr:cNvPr id="496" name="【認定こども園・幼稚園・保育所】&#10;一人当たり面積該当値テキスト">
          <a:extLst>
            <a:ext uri="{FF2B5EF4-FFF2-40B4-BE49-F238E27FC236}">
              <a16:creationId xmlns:a16="http://schemas.microsoft.com/office/drawing/2014/main" id="{D20125F2-4C9F-4213-9250-64EBF8E2ADD4}"/>
            </a:ext>
          </a:extLst>
        </xdr:cNvPr>
        <xdr:cNvSpPr txBox="1"/>
      </xdr:nvSpPr>
      <xdr:spPr>
        <a:xfrm>
          <a:off x="22199600" y="6926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67310</xdr:rowOff>
    </xdr:from>
    <xdr:to>
      <xdr:col>112</xdr:col>
      <xdr:colOff>38100</xdr:colOff>
      <xdr:row>40</xdr:row>
      <xdr:rowOff>168910</xdr:rowOff>
    </xdr:to>
    <xdr:sp macro="" textlink="">
      <xdr:nvSpPr>
        <xdr:cNvPr id="497" name="楕円 496">
          <a:extLst>
            <a:ext uri="{FF2B5EF4-FFF2-40B4-BE49-F238E27FC236}">
              <a16:creationId xmlns:a16="http://schemas.microsoft.com/office/drawing/2014/main" id="{A725B9C4-D736-402F-88C5-A0974398E292}"/>
            </a:ext>
          </a:extLst>
        </xdr:cNvPr>
        <xdr:cNvSpPr/>
      </xdr:nvSpPr>
      <xdr:spPr>
        <a:xfrm>
          <a:off x="21272500" y="6925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118110</xdr:rowOff>
    </xdr:from>
    <xdr:to>
      <xdr:col>116</xdr:col>
      <xdr:colOff>63500</xdr:colOff>
      <xdr:row>40</xdr:row>
      <xdr:rowOff>140970</xdr:rowOff>
    </xdr:to>
    <xdr:cxnSp macro="">
      <xdr:nvCxnSpPr>
        <xdr:cNvPr id="498" name="直線コネクタ 497">
          <a:extLst>
            <a:ext uri="{FF2B5EF4-FFF2-40B4-BE49-F238E27FC236}">
              <a16:creationId xmlns:a16="http://schemas.microsoft.com/office/drawing/2014/main" id="{CC77AD1F-7EC2-4FE1-A3AC-6BA14698FC55}"/>
            </a:ext>
          </a:extLst>
        </xdr:cNvPr>
        <xdr:cNvCxnSpPr/>
      </xdr:nvCxnSpPr>
      <xdr:spPr>
        <a:xfrm>
          <a:off x="21323300" y="697611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44450</xdr:rowOff>
    </xdr:from>
    <xdr:to>
      <xdr:col>107</xdr:col>
      <xdr:colOff>101600</xdr:colOff>
      <xdr:row>40</xdr:row>
      <xdr:rowOff>146050</xdr:rowOff>
    </xdr:to>
    <xdr:sp macro="" textlink="">
      <xdr:nvSpPr>
        <xdr:cNvPr id="499" name="楕円 498">
          <a:extLst>
            <a:ext uri="{FF2B5EF4-FFF2-40B4-BE49-F238E27FC236}">
              <a16:creationId xmlns:a16="http://schemas.microsoft.com/office/drawing/2014/main" id="{16E5EF72-632E-4616-B6F4-ACB58F020F97}"/>
            </a:ext>
          </a:extLst>
        </xdr:cNvPr>
        <xdr:cNvSpPr/>
      </xdr:nvSpPr>
      <xdr:spPr>
        <a:xfrm>
          <a:off x="20383500" y="6902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95250</xdr:rowOff>
    </xdr:from>
    <xdr:to>
      <xdr:col>111</xdr:col>
      <xdr:colOff>177800</xdr:colOff>
      <xdr:row>40</xdr:row>
      <xdr:rowOff>118110</xdr:rowOff>
    </xdr:to>
    <xdr:cxnSp macro="">
      <xdr:nvCxnSpPr>
        <xdr:cNvPr id="500" name="直線コネクタ 499">
          <a:extLst>
            <a:ext uri="{FF2B5EF4-FFF2-40B4-BE49-F238E27FC236}">
              <a16:creationId xmlns:a16="http://schemas.microsoft.com/office/drawing/2014/main" id="{142EDAE7-02EF-4080-A132-8B97A24B4578}"/>
            </a:ext>
          </a:extLst>
        </xdr:cNvPr>
        <xdr:cNvCxnSpPr/>
      </xdr:nvCxnSpPr>
      <xdr:spPr>
        <a:xfrm>
          <a:off x="20434300" y="695325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48260</xdr:rowOff>
    </xdr:from>
    <xdr:to>
      <xdr:col>102</xdr:col>
      <xdr:colOff>165100</xdr:colOff>
      <xdr:row>40</xdr:row>
      <xdr:rowOff>149860</xdr:rowOff>
    </xdr:to>
    <xdr:sp macro="" textlink="">
      <xdr:nvSpPr>
        <xdr:cNvPr id="501" name="楕円 500">
          <a:extLst>
            <a:ext uri="{FF2B5EF4-FFF2-40B4-BE49-F238E27FC236}">
              <a16:creationId xmlns:a16="http://schemas.microsoft.com/office/drawing/2014/main" id="{CA357425-72ED-48FE-8F3E-87553402DE91}"/>
            </a:ext>
          </a:extLst>
        </xdr:cNvPr>
        <xdr:cNvSpPr/>
      </xdr:nvSpPr>
      <xdr:spPr>
        <a:xfrm>
          <a:off x="19494500" y="6906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95250</xdr:rowOff>
    </xdr:from>
    <xdr:to>
      <xdr:col>107</xdr:col>
      <xdr:colOff>50800</xdr:colOff>
      <xdr:row>40</xdr:row>
      <xdr:rowOff>99060</xdr:rowOff>
    </xdr:to>
    <xdr:cxnSp macro="">
      <xdr:nvCxnSpPr>
        <xdr:cNvPr id="502" name="直線コネクタ 501">
          <a:extLst>
            <a:ext uri="{FF2B5EF4-FFF2-40B4-BE49-F238E27FC236}">
              <a16:creationId xmlns:a16="http://schemas.microsoft.com/office/drawing/2014/main" id="{03D49B1A-63D2-494A-B596-8DDDF890CD62}"/>
            </a:ext>
          </a:extLst>
        </xdr:cNvPr>
        <xdr:cNvCxnSpPr/>
      </xdr:nvCxnSpPr>
      <xdr:spPr>
        <a:xfrm flipV="1">
          <a:off x="19545300" y="695325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50165</xdr:rowOff>
    </xdr:from>
    <xdr:to>
      <xdr:col>98</xdr:col>
      <xdr:colOff>38100</xdr:colOff>
      <xdr:row>40</xdr:row>
      <xdr:rowOff>151765</xdr:rowOff>
    </xdr:to>
    <xdr:sp macro="" textlink="">
      <xdr:nvSpPr>
        <xdr:cNvPr id="503" name="楕円 502">
          <a:extLst>
            <a:ext uri="{FF2B5EF4-FFF2-40B4-BE49-F238E27FC236}">
              <a16:creationId xmlns:a16="http://schemas.microsoft.com/office/drawing/2014/main" id="{D5F813E6-1766-4EAC-B076-4A9A958D58D5}"/>
            </a:ext>
          </a:extLst>
        </xdr:cNvPr>
        <xdr:cNvSpPr/>
      </xdr:nvSpPr>
      <xdr:spPr>
        <a:xfrm>
          <a:off x="18605500" y="6908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99060</xdr:rowOff>
    </xdr:from>
    <xdr:to>
      <xdr:col>102</xdr:col>
      <xdr:colOff>114300</xdr:colOff>
      <xdr:row>40</xdr:row>
      <xdr:rowOff>100965</xdr:rowOff>
    </xdr:to>
    <xdr:cxnSp macro="">
      <xdr:nvCxnSpPr>
        <xdr:cNvPr id="504" name="直線コネクタ 503">
          <a:extLst>
            <a:ext uri="{FF2B5EF4-FFF2-40B4-BE49-F238E27FC236}">
              <a16:creationId xmlns:a16="http://schemas.microsoft.com/office/drawing/2014/main" id="{F4EF02CC-80AA-41B5-B079-6ABC82C217CB}"/>
            </a:ext>
          </a:extLst>
        </xdr:cNvPr>
        <xdr:cNvCxnSpPr/>
      </xdr:nvCxnSpPr>
      <xdr:spPr>
        <a:xfrm flipV="1">
          <a:off x="18656300" y="6957060"/>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73042</xdr:rowOff>
    </xdr:from>
    <xdr:ext cx="469744" cy="259045"/>
    <xdr:sp macro="" textlink="">
      <xdr:nvSpPr>
        <xdr:cNvPr id="505" name="n_1aveValue【認定こども園・幼稚園・保育所】&#10;一人当たり面積">
          <a:extLst>
            <a:ext uri="{FF2B5EF4-FFF2-40B4-BE49-F238E27FC236}">
              <a16:creationId xmlns:a16="http://schemas.microsoft.com/office/drawing/2014/main" id="{6D5E9446-0AD5-4387-95CC-76E7655EFE00}"/>
            </a:ext>
          </a:extLst>
        </xdr:cNvPr>
        <xdr:cNvSpPr txBox="1"/>
      </xdr:nvSpPr>
      <xdr:spPr>
        <a:xfrm>
          <a:off x="21075727" y="65881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73042</xdr:rowOff>
    </xdr:from>
    <xdr:ext cx="469744" cy="259045"/>
    <xdr:sp macro="" textlink="">
      <xdr:nvSpPr>
        <xdr:cNvPr id="506" name="n_2aveValue【認定こども園・幼稚園・保育所】&#10;一人当たり面積">
          <a:extLst>
            <a:ext uri="{FF2B5EF4-FFF2-40B4-BE49-F238E27FC236}">
              <a16:creationId xmlns:a16="http://schemas.microsoft.com/office/drawing/2014/main" id="{880C11AD-6CC0-4DD2-BD3C-F0B45DAE03A0}"/>
            </a:ext>
          </a:extLst>
        </xdr:cNvPr>
        <xdr:cNvSpPr txBox="1"/>
      </xdr:nvSpPr>
      <xdr:spPr>
        <a:xfrm>
          <a:off x="20199427" y="65881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74947</xdr:rowOff>
    </xdr:from>
    <xdr:ext cx="469744" cy="259045"/>
    <xdr:sp macro="" textlink="">
      <xdr:nvSpPr>
        <xdr:cNvPr id="507" name="n_3aveValue【認定こども園・幼稚園・保育所】&#10;一人当たり面積">
          <a:extLst>
            <a:ext uri="{FF2B5EF4-FFF2-40B4-BE49-F238E27FC236}">
              <a16:creationId xmlns:a16="http://schemas.microsoft.com/office/drawing/2014/main" id="{0A7A91BB-ECA8-42B1-830A-44B58BD346A5}"/>
            </a:ext>
          </a:extLst>
        </xdr:cNvPr>
        <xdr:cNvSpPr txBox="1"/>
      </xdr:nvSpPr>
      <xdr:spPr>
        <a:xfrm>
          <a:off x="19310427" y="6590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92092</xdr:rowOff>
    </xdr:from>
    <xdr:ext cx="469744" cy="259045"/>
    <xdr:sp macro="" textlink="">
      <xdr:nvSpPr>
        <xdr:cNvPr id="508" name="n_4aveValue【認定こども園・幼稚園・保育所】&#10;一人当たり面積">
          <a:extLst>
            <a:ext uri="{FF2B5EF4-FFF2-40B4-BE49-F238E27FC236}">
              <a16:creationId xmlns:a16="http://schemas.microsoft.com/office/drawing/2014/main" id="{081A0AF3-FB00-4405-B21E-C016A0221C20}"/>
            </a:ext>
          </a:extLst>
        </xdr:cNvPr>
        <xdr:cNvSpPr txBox="1"/>
      </xdr:nvSpPr>
      <xdr:spPr>
        <a:xfrm>
          <a:off x="18421427" y="6607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160037</xdr:rowOff>
    </xdr:from>
    <xdr:ext cx="469744" cy="259045"/>
    <xdr:sp macro="" textlink="">
      <xdr:nvSpPr>
        <xdr:cNvPr id="509" name="n_1mainValue【認定こども園・幼稚園・保育所】&#10;一人当たり面積">
          <a:extLst>
            <a:ext uri="{FF2B5EF4-FFF2-40B4-BE49-F238E27FC236}">
              <a16:creationId xmlns:a16="http://schemas.microsoft.com/office/drawing/2014/main" id="{EB7AC8CF-98DE-46C5-B3F5-762E620EE112}"/>
            </a:ext>
          </a:extLst>
        </xdr:cNvPr>
        <xdr:cNvSpPr txBox="1"/>
      </xdr:nvSpPr>
      <xdr:spPr>
        <a:xfrm>
          <a:off x="21075727" y="7018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137177</xdr:rowOff>
    </xdr:from>
    <xdr:ext cx="469744" cy="259045"/>
    <xdr:sp macro="" textlink="">
      <xdr:nvSpPr>
        <xdr:cNvPr id="510" name="n_2mainValue【認定こども園・幼稚園・保育所】&#10;一人当たり面積">
          <a:extLst>
            <a:ext uri="{FF2B5EF4-FFF2-40B4-BE49-F238E27FC236}">
              <a16:creationId xmlns:a16="http://schemas.microsoft.com/office/drawing/2014/main" id="{E3A75FFE-D9CC-471A-9E10-5DCDEF2A0F81}"/>
            </a:ext>
          </a:extLst>
        </xdr:cNvPr>
        <xdr:cNvSpPr txBox="1"/>
      </xdr:nvSpPr>
      <xdr:spPr>
        <a:xfrm>
          <a:off x="20199427" y="6995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140987</xdr:rowOff>
    </xdr:from>
    <xdr:ext cx="469744" cy="259045"/>
    <xdr:sp macro="" textlink="">
      <xdr:nvSpPr>
        <xdr:cNvPr id="511" name="n_3mainValue【認定こども園・幼稚園・保育所】&#10;一人当たり面積">
          <a:extLst>
            <a:ext uri="{FF2B5EF4-FFF2-40B4-BE49-F238E27FC236}">
              <a16:creationId xmlns:a16="http://schemas.microsoft.com/office/drawing/2014/main" id="{189A1DEF-7673-4707-A406-47FD7B99AE51}"/>
            </a:ext>
          </a:extLst>
        </xdr:cNvPr>
        <xdr:cNvSpPr txBox="1"/>
      </xdr:nvSpPr>
      <xdr:spPr>
        <a:xfrm>
          <a:off x="19310427" y="6998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142892</xdr:rowOff>
    </xdr:from>
    <xdr:ext cx="469744" cy="259045"/>
    <xdr:sp macro="" textlink="">
      <xdr:nvSpPr>
        <xdr:cNvPr id="512" name="n_4mainValue【認定こども園・幼稚園・保育所】&#10;一人当たり面積">
          <a:extLst>
            <a:ext uri="{FF2B5EF4-FFF2-40B4-BE49-F238E27FC236}">
              <a16:creationId xmlns:a16="http://schemas.microsoft.com/office/drawing/2014/main" id="{1C3AE1F6-DDA9-4F88-BCE6-BC849A9F2E29}"/>
            </a:ext>
          </a:extLst>
        </xdr:cNvPr>
        <xdr:cNvSpPr txBox="1"/>
      </xdr:nvSpPr>
      <xdr:spPr>
        <a:xfrm>
          <a:off x="18421427" y="70008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3" name="正方形/長方形 512">
          <a:extLst>
            <a:ext uri="{FF2B5EF4-FFF2-40B4-BE49-F238E27FC236}">
              <a16:creationId xmlns:a16="http://schemas.microsoft.com/office/drawing/2014/main" id="{C95B3678-5E22-432D-9D27-FC97AE8A4BB8}"/>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4" name="正方形/長方形 513">
          <a:extLst>
            <a:ext uri="{FF2B5EF4-FFF2-40B4-BE49-F238E27FC236}">
              <a16:creationId xmlns:a16="http://schemas.microsoft.com/office/drawing/2014/main" id="{D0FD8D24-B1FB-4F2E-BFD1-1067B7DD1199}"/>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5" name="正方形/長方形 514">
          <a:extLst>
            <a:ext uri="{FF2B5EF4-FFF2-40B4-BE49-F238E27FC236}">
              <a16:creationId xmlns:a16="http://schemas.microsoft.com/office/drawing/2014/main" id="{38889F1D-0BB6-439D-8CE4-436FD92D85EC}"/>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6" name="正方形/長方形 515">
          <a:extLst>
            <a:ext uri="{FF2B5EF4-FFF2-40B4-BE49-F238E27FC236}">
              <a16:creationId xmlns:a16="http://schemas.microsoft.com/office/drawing/2014/main" id="{E3C27870-0894-4477-A99C-DC028F020F74}"/>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7" name="正方形/長方形 516">
          <a:extLst>
            <a:ext uri="{FF2B5EF4-FFF2-40B4-BE49-F238E27FC236}">
              <a16:creationId xmlns:a16="http://schemas.microsoft.com/office/drawing/2014/main" id="{EB3BBF2F-F923-4BBF-841C-762B238A7E45}"/>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8" name="正方形/長方形 517">
          <a:extLst>
            <a:ext uri="{FF2B5EF4-FFF2-40B4-BE49-F238E27FC236}">
              <a16:creationId xmlns:a16="http://schemas.microsoft.com/office/drawing/2014/main" id="{CCD9C558-C7DA-4C95-9489-803023BD40D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9" name="正方形/長方形 518">
          <a:extLst>
            <a:ext uri="{FF2B5EF4-FFF2-40B4-BE49-F238E27FC236}">
              <a16:creationId xmlns:a16="http://schemas.microsoft.com/office/drawing/2014/main" id="{A8763B69-5416-46A3-93F1-849DAEF8AA6B}"/>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0" name="正方形/長方形 519">
          <a:extLst>
            <a:ext uri="{FF2B5EF4-FFF2-40B4-BE49-F238E27FC236}">
              <a16:creationId xmlns:a16="http://schemas.microsoft.com/office/drawing/2014/main" id="{07FCF150-D969-48F4-A3F6-E3A8ACBDA8EC}"/>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21" name="テキスト ボックス 520">
          <a:extLst>
            <a:ext uri="{FF2B5EF4-FFF2-40B4-BE49-F238E27FC236}">
              <a16:creationId xmlns:a16="http://schemas.microsoft.com/office/drawing/2014/main" id="{FCDEF38E-C6F1-42EA-A91B-8F8198460415}"/>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2" name="直線コネクタ 521">
          <a:extLst>
            <a:ext uri="{FF2B5EF4-FFF2-40B4-BE49-F238E27FC236}">
              <a16:creationId xmlns:a16="http://schemas.microsoft.com/office/drawing/2014/main" id="{FADD25CF-E994-4A95-9391-84D203ACF0EC}"/>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3" name="テキスト ボックス 522">
          <a:extLst>
            <a:ext uri="{FF2B5EF4-FFF2-40B4-BE49-F238E27FC236}">
              <a16:creationId xmlns:a16="http://schemas.microsoft.com/office/drawing/2014/main" id="{5733A7CB-E2C3-406B-9BDE-EBC78F1E168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4" name="直線コネクタ 523">
          <a:extLst>
            <a:ext uri="{FF2B5EF4-FFF2-40B4-BE49-F238E27FC236}">
              <a16:creationId xmlns:a16="http://schemas.microsoft.com/office/drawing/2014/main" id="{3642C199-1269-4025-A117-CD379D4293F8}"/>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5" name="テキスト ボックス 524">
          <a:extLst>
            <a:ext uri="{FF2B5EF4-FFF2-40B4-BE49-F238E27FC236}">
              <a16:creationId xmlns:a16="http://schemas.microsoft.com/office/drawing/2014/main" id="{DCFB6739-E132-4B07-B80A-F54F2DF49E62}"/>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6" name="直線コネクタ 525">
          <a:extLst>
            <a:ext uri="{FF2B5EF4-FFF2-40B4-BE49-F238E27FC236}">
              <a16:creationId xmlns:a16="http://schemas.microsoft.com/office/drawing/2014/main" id="{137AD78E-8C88-4625-8E18-D552AF35A2C9}"/>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7" name="テキスト ボックス 526">
          <a:extLst>
            <a:ext uri="{FF2B5EF4-FFF2-40B4-BE49-F238E27FC236}">
              <a16:creationId xmlns:a16="http://schemas.microsoft.com/office/drawing/2014/main" id="{C3869459-177B-446A-B731-F3B8B9F1AD08}"/>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8" name="直線コネクタ 527">
          <a:extLst>
            <a:ext uri="{FF2B5EF4-FFF2-40B4-BE49-F238E27FC236}">
              <a16:creationId xmlns:a16="http://schemas.microsoft.com/office/drawing/2014/main" id="{9F9548CF-B9E3-4FAB-BBAF-1CCECDF88681}"/>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9" name="テキスト ボックス 528">
          <a:extLst>
            <a:ext uri="{FF2B5EF4-FFF2-40B4-BE49-F238E27FC236}">
              <a16:creationId xmlns:a16="http://schemas.microsoft.com/office/drawing/2014/main" id="{64EDBD59-7659-4A3F-8102-2F4BEDEFAF8C}"/>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30" name="直線コネクタ 529">
          <a:extLst>
            <a:ext uri="{FF2B5EF4-FFF2-40B4-BE49-F238E27FC236}">
              <a16:creationId xmlns:a16="http://schemas.microsoft.com/office/drawing/2014/main" id="{21F4C00E-B6F3-4049-AA8D-02B38B89824D}"/>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31" name="テキスト ボックス 530">
          <a:extLst>
            <a:ext uri="{FF2B5EF4-FFF2-40B4-BE49-F238E27FC236}">
              <a16:creationId xmlns:a16="http://schemas.microsoft.com/office/drawing/2014/main" id="{BFAF652A-3FA1-4985-AD69-2BA31CD2CE37}"/>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32" name="直線コネクタ 531">
          <a:extLst>
            <a:ext uri="{FF2B5EF4-FFF2-40B4-BE49-F238E27FC236}">
              <a16:creationId xmlns:a16="http://schemas.microsoft.com/office/drawing/2014/main" id="{4354C599-C4DF-4660-9138-8899DDCA0327}"/>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3" name="テキスト ボックス 532">
          <a:extLst>
            <a:ext uri="{FF2B5EF4-FFF2-40B4-BE49-F238E27FC236}">
              <a16:creationId xmlns:a16="http://schemas.microsoft.com/office/drawing/2014/main" id="{DA30DF52-2ED8-40C4-9250-EF72D60CA608}"/>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4" name="直線コネクタ 533">
          <a:extLst>
            <a:ext uri="{FF2B5EF4-FFF2-40B4-BE49-F238E27FC236}">
              <a16:creationId xmlns:a16="http://schemas.microsoft.com/office/drawing/2014/main" id="{F18113A0-2049-47B2-858A-034113E2ECF3}"/>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5" name="テキスト ボックス 534">
          <a:extLst>
            <a:ext uri="{FF2B5EF4-FFF2-40B4-BE49-F238E27FC236}">
              <a16:creationId xmlns:a16="http://schemas.microsoft.com/office/drawing/2014/main" id="{7D818DF6-1063-43EC-A695-C55B5FC38A40}"/>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6" name="【学校施設】&#10;有形固定資産減価償却率グラフ枠">
          <a:extLst>
            <a:ext uri="{FF2B5EF4-FFF2-40B4-BE49-F238E27FC236}">
              <a16:creationId xmlns:a16="http://schemas.microsoft.com/office/drawing/2014/main" id="{7848022C-B2F5-4602-A0C8-CED11D293CBF}"/>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142875</xdr:rowOff>
    </xdr:from>
    <xdr:to>
      <xdr:col>85</xdr:col>
      <xdr:colOff>126364</xdr:colOff>
      <xdr:row>63</xdr:row>
      <xdr:rowOff>9525</xdr:rowOff>
    </xdr:to>
    <xdr:cxnSp macro="">
      <xdr:nvCxnSpPr>
        <xdr:cNvPr id="537" name="直線コネクタ 536">
          <a:extLst>
            <a:ext uri="{FF2B5EF4-FFF2-40B4-BE49-F238E27FC236}">
              <a16:creationId xmlns:a16="http://schemas.microsoft.com/office/drawing/2014/main" id="{A212588D-FEDB-4372-871D-79DE4DAA2389}"/>
            </a:ext>
          </a:extLst>
        </xdr:cNvPr>
        <xdr:cNvCxnSpPr/>
      </xdr:nvCxnSpPr>
      <xdr:spPr>
        <a:xfrm flipV="1">
          <a:off x="16318864" y="9744075"/>
          <a:ext cx="0" cy="1066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13352</xdr:rowOff>
    </xdr:from>
    <xdr:ext cx="405111" cy="259045"/>
    <xdr:sp macro="" textlink="">
      <xdr:nvSpPr>
        <xdr:cNvPr id="538" name="【学校施設】&#10;有形固定資産減価償却率最小値テキスト">
          <a:extLst>
            <a:ext uri="{FF2B5EF4-FFF2-40B4-BE49-F238E27FC236}">
              <a16:creationId xmlns:a16="http://schemas.microsoft.com/office/drawing/2014/main" id="{A9365467-262B-4D3D-9D89-D3DF99B281D5}"/>
            </a:ext>
          </a:extLst>
        </xdr:cNvPr>
        <xdr:cNvSpPr txBox="1"/>
      </xdr:nvSpPr>
      <xdr:spPr>
        <a:xfrm>
          <a:off x="16357600" y="10814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9525</xdr:rowOff>
    </xdr:from>
    <xdr:to>
      <xdr:col>86</xdr:col>
      <xdr:colOff>25400</xdr:colOff>
      <xdr:row>63</xdr:row>
      <xdr:rowOff>9525</xdr:rowOff>
    </xdr:to>
    <xdr:cxnSp macro="">
      <xdr:nvCxnSpPr>
        <xdr:cNvPr id="539" name="直線コネクタ 538">
          <a:extLst>
            <a:ext uri="{FF2B5EF4-FFF2-40B4-BE49-F238E27FC236}">
              <a16:creationId xmlns:a16="http://schemas.microsoft.com/office/drawing/2014/main" id="{9A832931-AD40-4692-8581-693DCCBFB580}"/>
            </a:ext>
          </a:extLst>
        </xdr:cNvPr>
        <xdr:cNvCxnSpPr/>
      </xdr:nvCxnSpPr>
      <xdr:spPr>
        <a:xfrm>
          <a:off x="16230600" y="108108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89552</xdr:rowOff>
    </xdr:from>
    <xdr:ext cx="405111" cy="259045"/>
    <xdr:sp macro="" textlink="">
      <xdr:nvSpPr>
        <xdr:cNvPr id="540" name="【学校施設】&#10;有形固定資産減価償却率最大値テキスト">
          <a:extLst>
            <a:ext uri="{FF2B5EF4-FFF2-40B4-BE49-F238E27FC236}">
              <a16:creationId xmlns:a16="http://schemas.microsoft.com/office/drawing/2014/main" id="{3641C193-3847-4C23-9753-45E991BB934D}"/>
            </a:ext>
          </a:extLst>
        </xdr:cNvPr>
        <xdr:cNvSpPr txBox="1"/>
      </xdr:nvSpPr>
      <xdr:spPr>
        <a:xfrm>
          <a:off x="16357600" y="9519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142875</xdr:rowOff>
    </xdr:from>
    <xdr:to>
      <xdr:col>86</xdr:col>
      <xdr:colOff>25400</xdr:colOff>
      <xdr:row>56</xdr:row>
      <xdr:rowOff>142875</xdr:rowOff>
    </xdr:to>
    <xdr:cxnSp macro="">
      <xdr:nvCxnSpPr>
        <xdr:cNvPr id="541" name="直線コネクタ 540">
          <a:extLst>
            <a:ext uri="{FF2B5EF4-FFF2-40B4-BE49-F238E27FC236}">
              <a16:creationId xmlns:a16="http://schemas.microsoft.com/office/drawing/2014/main" id="{9FD78568-0B13-452D-9975-3D3D51427671}"/>
            </a:ext>
          </a:extLst>
        </xdr:cNvPr>
        <xdr:cNvCxnSpPr/>
      </xdr:nvCxnSpPr>
      <xdr:spPr>
        <a:xfrm>
          <a:off x="16230600" y="97440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53357</xdr:rowOff>
    </xdr:from>
    <xdr:ext cx="405111" cy="259045"/>
    <xdr:sp macro="" textlink="">
      <xdr:nvSpPr>
        <xdr:cNvPr id="542" name="【学校施設】&#10;有形固定資産減価償却率平均値テキスト">
          <a:extLst>
            <a:ext uri="{FF2B5EF4-FFF2-40B4-BE49-F238E27FC236}">
              <a16:creationId xmlns:a16="http://schemas.microsoft.com/office/drawing/2014/main" id="{2E271D36-0585-4E26-91D0-6214D059C182}"/>
            </a:ext>
          </a:extLst>
        </xdr:cNvPr>
        <xdr:cNvSpPr txBox="1"/>
      </xdr:nvSpPr>
      <xdr:spPr>
        <a:xfrm>
          <a:off x="16357600" y="103403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74930</xdr:rowOff>
    </xdr:from>
    <xdr:to>
      <xdr:col>85</xdr:col>
      <xdr:colOff>177800</xdr:colOff>
      <xdr:row>61</xdr:row>
      <xdr:rowOff>5080</xdr:rowOff>
    </xdr:to>
    <xdr:sp macro="" textlink="">
      <xdr:nvSpPr>
        <xdr:cNvPr id="543" name="フローチャート: 判断 542">
          <a:extLst>
            <a:ext uri="{FF2B5EF4-FFF2-40B4-BE49-F238E27FC236}">
              <a16:creationId xmlns:a16="http://schemas.microsoft.com/office/drawing/2014/main" id="{F051C88E-4652-477F-8A3C-90E8E5FA076D}"/>
            </a:ext>
          </a:extLst>
        </xdr:cNvPr>
        <xdr:cNvSpPr/>
      </xdr:nvSpPr>
      <xdr:spPr>
        <a:xfrm>
          <a:off x="16268700" y="1036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63500</xdr:rowOff>
    </xdr:from>
    <xdr:to>
      <xdr:col>81</xdr:col>
      <xdr:colOff>101600</xdr:colOff>
      <xdr:row>60</xdr:row>
      <xdr:rowOff>165100</xdr:rowOff>
    </xdr:to>
    <xdr:sp macro="" textlink="">
      <xdr:nvSpPr>
        <xdr:cNvPr id="544" name="フローチャート: 判断 543">
          <a:extLst>
            <a:ext uri="{FF2B5EF4-FFF2-40B4-BE49-F238E27FC236}">
              <a16:creationId xmlns:a16="http://schemas.microsoft.com/office/drawing/2014/main" id="{F17C4F03-BD99-4B60-BD0B-31A0C3C81E2E}"/>
            </a:ext>
          </a:extLst>
        </xdr:cNvPr>
        <xdr:cNvSpPr/>
      </xdr:nvSpPr>
      <xdr:spPr>
        <a:xfrm>
          <a:off x="15430500" y="1035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53975</xdr:rowOff>
    </xdr:from>
    <xdr:to>
      <xdr:col>76</xdr:col>
      <xdr:colOff>165100</xdr:colOff>
      <xdr:row>60</xdr:row>
      <xdr:rowOff>155575</xdr:rowOff>
    </xdr:to>
    <xdr:sp macro="" textlink="">
      <xdr:nvSpPr>
        <xdr:cNvPr id="545" name="フローチャート: 判断 544">
          <a:extLst>
            <a:ext uri="{FF2B5EF4-FFF2-40B4-BE49-F238E27FC236}">
              <a16:creationId xmlns:a16="http://schemas.microsoft.com/office/drawing/2014/main" id="{4DDE07C0-3A02-442D-B0A2-8E5DFE520691}"/>
            </a:ext>
          </a:extLst>
        </xdr:cNvPr>
        <xdr:cNvSpPr/>
      </xdr:nvSpPr>
      <xdr:spPr>
        <a:xfrm>
          <a:off x="14541500" y="10340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8255</xdr:rowOff>
    </xdr:from>
    <xdr:to>
      <xdr:col>72</xdr:col>
      <xdr:colOff>38100</xdr:colOff>
      <xdr:row>60</xdr:row>
      <xdr:rowOff>109855</xdr:rowOff>
    </xdr:to>
    <xdr:sp macro="" textlink="">
      <xdr:nvSpPr>
        <xdr:cNvPr id="546" name="フローチャート: 判断 545">
          <a:extLst>
            <a:ext uri="{FF2B5EF4-FFF2-40B4-BE49-F238E27FC236}">
              <a16:creationId xmlns:a16="http://schemas.microsoft.com/office/drawing/2014/main" id="{FBCFA07E-0695-49E5-958F-DEF3980B390C}"/>
            </a:ext>
          </a:extLst>
        </xdr:cNvPr>
        <xdr:cNvSpPr/>
      </xdr:nvSpPr>
      <xdr:spPr>
        <a:xfrm>
          <a:off x="13652500" y="10295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166370</xdr:rowOff>
    </xdr:from>
    <xdr:to>
      <xdr:col>67</xdr:col>
      <xdr:colOff>101600</xdr:colOff>
      <xdr:row>60</xdr:row>
      <xdr:rowOff>96520</xdr:rowOff>
    </xdr:to>
    <xdr:sp macro="" textlink="">
      <xdr:nvSpPr>
        <xdr:cNvPr id="547" name="フローチャート: 判断 546">
          <a:extLst>
            <a:ext uri="{FF2B5EF4-FFF2-40B4-BE49-F238E27FC236}">
              <a16:creationId xmlns:a16="http://schemas.microsoft.com/office/drawing/2014/main" id="{337437FD-B02E-406C-9271-CB0BA509EFFA}"/>
            </a:ext>
          </a:extLst>
        </xdr:cNvPr>
        <xdr:cNvSpPr/>
      </xdr:nvSpPr>
      <xdr:spPr>
        <a:xfrm>
          <a:off x="12763500" y="1028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D0E9EC96-7CAC-4399-9883-CB71DDBD972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9" name="テキスト ボックス 548">
          <a:extLst>
            <a:ext uri="{FF2B5EF4-FFF2-40B4-BE49-F238E27FC236}">
              <a16:creationId xmlns:a16="http://schemas.microsoft.com/office/drawing/2014/main" id="{04B701B8-7859-48FF-8851-163195F84BEB}"/>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50" name="テキスト ボックス 549">
          <a:extLst>
            <a:ext uri="{FF2B5EF4-FFF2-40B4-BE49-F238E27FC236}">
              <a16:creationId xmlns:a16="http://schemas.microsoft.com/office/drawing/2014/main" id="{DD216888-ED6B-4B6A-825D-D33D04FD414A}"/>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51" name="テキスト ボックス 550">
          <a:extLst>
            <a:ext uri="{FF2B5EF4-FFF2-40B4-BE49-F238E27FC236}">
              <a16:creationId xmlns:a16="http://schemas.microsoft.com/office/drawing/2014/main" id="{44B44BE6-1EF0-4B7B-83B8-4AD40B0EAA6B}"/>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2" name="テキスト ボックス 551">
          <a:extLst>
            <a:ext uri="{FF2B5EF4-FFF2-40B4-BE49-F238E27FC236}">
              <a16:creationId xmlns:a16="http://schemas.microsoft.com/office/drawing/2014/main" id="{455A193C-234A-43B3-B46E-AA016F884952}"/>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151130</xdr:rowOff>
    </xdr:from>
    <xdr:to>
      <xdr:col>85</xdr:col>
      <xdr:colOff>177800</xdr:colOff>
      <xdr:row>60</xdr:row>
      <xdr:rowOff>81280</xdr:rowOff>
    </xdr:to>
    <xdr:sp macro="" textlink="">
      <xdr:nvSpPr>
        <xdr:cNvPr id="553" name="楕円 552">
          <a:extLst>
            <a:ext uri="{FF2B5EF4-FFF2-40B4-BE49-F238E27FC236}">
              <a16:creationId xmlns:a16="http://schemas.microsoft.com/office/drawing/2014/main" id="{A81D3609-539E-430C-A527-191AF0698B75}"/>
            </a:ext>
          </a:extLst>
        </xdr:cNvPr>
        <xdr:cNvSpPr/>
      </xdr:nvSpPr>
      <xdr:spPr>
        <a:xfrm>
          <a:off x="16268700" y="10266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2557</xdr:rowOff>
    </xdr:from>
    <xdr:ext cx="405111" cy="259045"/>
    <xdr:sp macro="" textlink="">
      <xdr:nvSpPr>
        <xdr:cNvPr id="554" name="【学校施設】&#10;有形固定資産減価償却率該当値テキスト">
          <a:extLst>
            <a:ext uri="{FF2B5EF4-FFF2-40B4-BE49-F238E27FC236}">
              <a16:creationId xmlns:a16="http://schemas.microsoft.com/office/drawing/2014/main" id="{716D4C3C-BD13-4C0A-9F7C-7A6EA2BEB180}"/>
            </a:ext>
          </a:extLst>
        </xdr:cNvPr>
        <xdr:cNvSpPr txBox="1"/>
      </xdr:nvSpPr>
      <xdr:spPr>
        <a:xfrm>
          <a:off x="16357600" y="10118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128270</xdr:rowOff>
    </xdr:from>
    <xdr:to>
      <xdr:col>81</xdr:col>
      <xdr:colOff>101600</xdr:colOff>
      <xdr:row>60</xdr:row>
      <xdr:rowOff>58420</xdr:rowOff>
    </xdr:to>
    <xdr:sp macro="" textlink="">
      <xdr:nvSpPr>
        <xdr:cNvPr id="555" name="楕円 554">
          <a:extLst>
            <a:ext uri="{FF2B5EF4-FFF2-40B4-BE49-F238E27FC236}">
              <a16:creationId xmlns:a16="http://schemas.microsoft.com/office/drawing/2014/main" id="{EC5976F8-1310-40D2-8B39-F44EFF782DC6}"/>
            </a:ext>
          </a:extLst>
        </xdr:cNvPr>
        <xdr:cNvSpPr/>
      </xdr:nvSpPr>
      <xdr:spPr>
        <a:xfrm>
          <a:off x="15430500" y="10243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7620</xdr:rowOff>
    </xdr:from>
    <xdr:to>
      <xdr:col>85</xdr:col>
      <xdr:colOff>127000</xdr:colOff>
      <xdr:row>60</xdr:row>
      <xdr:rowOff>30480</xdr:rowOff>
    </xdr:to>
    <xdr:cxnSp macro="">
      <xdr:nvCxnSpPr>
        <xdr:cNvPr id="556" name="直線コネクタ 555">
          <a:extLst>
            <a:ext uri="{FF2B5EF4-FFF2-40B4-BE49-F238E27FC236}">
              <a16:creationId xmlns:a16="http://schemas.microsoft.com/office/drawing/2014/main" id="{3DAF6A02-0A02-4F8F-8198-E5B644251E26}"/>
            </a:ext>
          </a:extLst>
        </xdr:cNvPr>
        <xdr:cNvCxnSpPr/>
      </xdr:nvCxnSpPr>
      <xdr:spPr>
        <a:xfrm>
          <a:off x="15481300" y="1029462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80645</xdr:rowOff>
    </xdr:from>
    <xdr:to>
      <xdr:col>76</xdr:col>
      <xdr:colOff>165100</xdr:colOff>
      <xdr:row>60</xdr:row>
      <xdr:rowOff>10795</xdr:rowOff>
    </xdr:to>
    <xdr:sp macro="" textlink="">
      <xdr:nvSpPr>
        <xdr:cNvPr id="557" name="楕円 556">
          <a:extLst>
            <a:ext uri="{FF2B5EF4-FFF2-40B4-BE49-F238E27FC236}">
              <a16:creationId xmlns:a16="http://schemas.microsoft.com/office/drawing/2014/main" id="{C7D8D883-1D92-4D12-B6E8-28E6EFB64742}"/>
            </a:ext>
          </a:extLst>
        </xdr:cNvPr>
        <xdr:cNvSpPr/>
      </xdr:nvSpPr>
      <xdr:spPr>
        <a:xfrm>
          <a:off x="14541500" y="10196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131445</xdr:rowOff>
    </xdr:from>
    <xdr:to>
      <xdr:col>81</xdr:col>
      <xdr:colOff>50800</xdr:colOff>
      <xdr:row>60</xdr:row>
      <xdr:rowOff>7620</xdr:rowOff>
    </xdr:to>
    <xdr:cxnSp macro="">
      <xdr:nvCxnSpPr>
        <xdr:cNvPr id="558" name="直線コネクタ 557">
          <a:extLst>
            <a:ext uri="{FF2B5EF4-FFF2-40B4-BE49-F238E27FC236}">
              <a16:creationId xmlns:a16="http://schemas.microsoft.com/office/drawing/2014/main" id="{24CE0728-9279-4C18-B488-C0C89AC23845}"/>
            </a:ext>
          </a:extLst>
        </xdr:cNvPr>
        <xdr:cNvCxnSpPr/>
      </xdr:nvCxnSpPr>
      <xdr:spPr>
        <a:xfrm>
          <a:off x="14592300" y="10246995"/>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29210</xdr:rowOff>
    </xdr:from>
    <xdr:to>
      <xdr:col>72</xdr:col>
      <xdr:colOff>38100</xdr:colOff>
      <xdr:row>59</xdr:row>
      <xdr:rowOff>130810</xdr:rowOff>
    </xdr:to>
    <xdr:sp macro="" textlink="">
      <xdr:nvSpPr>
        <xdr:cNvPr id="559" name="楕円 558">
          <a:extLst>
            <a:ext uri="{FF2B5EF4-FFF2-40B4-BE49-F238E27FC236}">
              <a16:creationId xmlns:a16="http://schemas.microsoft.com/office/drawing/2014/main" id="{C4502A05-7F98-4635-A401-80B1541EF975}"/>
            </a:ext>
          </a:extLst>
        </xdr:cNvPr>
        <xdr:cNvSpPr/>
      </xdr:nvSpPr>
      <xdr:spPr>
        <a:xfrm>
          <a:off x="13652500" y="10144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80010</xdr:rowOff>
    </xdr:from>
    <xdr:to>
      <xdr:col>76</xdr:col>
      <xdr:colOff>114300</xdr:colOff>
      <xdr:row>59</xdr:row>
      <xdr:rowOff>131445</xdr:rowOff>
    </xdr:to>
    <xdr:cxnSp macro="">
      <xdr:nvCxnSpPr>
        <xdr:cNvPr id="560" name="直線コネクタ 559">
          <a:extLst>
            <a:ext uri="{FF2B5EF4-FFF2-40B4-BE49-F238E27FC236}">
              <a16:creationId xmlns:a16="http://schemas.microsoft.com/office/drawing/2014/main" id="{6B23ECA1-6157-42FB-9FB4-FC0AE395D081}"/>
            </a:ext>
          </a:extLst>
        </xdr:cNvPr>
        <xdr:cNvCxnSpPr/>
      </xdr:nvCxnSpPr>
      <xdr:spPr>
        <a:xfrm>
          <a:off x="13703300" y="10195560"/>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149225</xdr:rowOff>
    </xdr:from>
    <xdr:to>
      <xdr:col>67</xdr:col>
      <xdr:colOff>101600</xdr:colOff>
      <xdr:row>59</xdr:row>
      <xdr:rowOff>79375</xdr:rowOff>
    </xdr:to>
    <xdr:sp macro="" textlink="">
      <xdr:nvSpPr>
        <xdr:cNvPr id="561" name="楕円 560">
          <a:extLst>
            <a:ext uri="{FF2B5EF4-FFF2-40B4-BE49-F238E27FC236}">
              <a16:creationId xmlns:a16="http://schemas.microsoft.com/office/drawing/2014/main" id="{6ACF5E87-98D4-4E42-B803-00999552C149}"/>
            </a:ext>
          </a:extLst>
        </xdr:cNvPr>
        <xdr:cNvSpPr/>
      </xdr:nvSpPr>
      <xdr:spPr>
        <a:xfrm>
          <a:off x="12763500" y="10093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28575</xdr:rowOff>
    </xdr:from>
    <xdr:to>
      <xdr:col>71</xdr:col>
      <xdr:colOff>177800</xdr:colOff>
      <xdr:row>59</xdr:row>
      <xdr:rowOff>80010</xdr:rowOff>
    </xdr:to>
    <xdr:cxnSp macro="">
      <xdr:nvCxnSpPr>
        <xdr:cNvPr id="562" name="直線コネクタ 561">
          <a:extLst>
            <a:ext uri="{FF2B5EF4-FFF2-40B4-BE49-F238E27FC236}">
              <a16:creationId xmlns:a16="http://schemas.microsoft.com/office/drawing/2014/main" id="{4E58B05E-7387-494A-A05A-52B434C4433D}"/>
            </a:ext>
          </a:extLst>
        </xdr:cNvPr>
        <xdr:cNvCxnSpPr/>
      </xdr:nvCxnSpPr>
      <xdr:spPr>
        <a:xfrm>
          <a:off x="12814300" y="10144125"/>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156227</xdr:rowOff>
    </xdr:from>
    <xdr:ext cx="405111" cy="259045"/>
    <xdr:sp macro="" textlink="">
      <xdr:nvSpPr>
        <xdr:cNvPr id="563" name="n_1aveValue【学校施設】&#10;有形固定資産減価償却率">
          <a:extLst>
            <a:ext uri="{FF2B5EF4-FFF2-40B4-BE49-F238E27FC236}">
              <a16:creationId xmlns:a16="http://schemas.microsoft.com/office/drawing/2014/main" id="{C662133E-B669-4797-A07D-91A9AA4BBB43}"/>
            </a:ext>
          </a:extLst>
        </xdr:cNvPr>
        <xdr:cNvSpPr txBox="1"/>
      </xdr:nvSpPr>
      <xdr:spPr>
        <a:xfrm>
          <a:off x="15266044" y="10443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146702</xdr:rowOff>
    </xdr:from>
    <xdr:ext cx="405111" cy="259045"/>
    <xdr:sp macro="" textlink="">
      <xdr:nvSpPr>
        <xdr:cNvPr id="564" name="n_2aveValue【学校施設】&#10;有形固定資産減価償却率">
          <a:extLst>
            <a:ext uri="{FF2B5EF4-FFF2-40B4-BE49-F238E27FC236}">
              <a16:creationId xmlns:a16="http://schemas.microsoft.com/office/drawing/2014/main" id="{E1F3E4B5-DF51-4C34-9225-43E2A21D7B3B}"/>
            </a:ext>
          </a:extLst>
        </xdr:cNvPr>
        <xdr:cNvSpPr txBox="1"/>
      </xdr:nvSpPr>
      <xdr:spPr>
        <a:xfrm>
          <a:off x="14389744" y="10433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100982</xdr:rowOff>
    </xdr:from>
    <xdr:ext cx="405111" cy="259045"/>
    <xdr:sp macro="" textlink="">
      <xdr:nvSpPr>
        <xdr:cNvPr id="565" name="n_3aveValue【学校施設】&#10;有形固定資産減価償却率">
          <a:extLst>
            <a:ext uri="{FF2B5EF4-FFF2-40B4-BE49-F238E27FC236}">
              <a16:creationId xmlns:a16="http://schemas.microsoft.com/office/drawing/2014/main" id="{3D8DA94A-1193-4DA0-9FDD-AC90749ED07A}"/>
            </a:ext>
          </a:extLst>
        </xdr:cNvPr>
        <xdr:cNvSpPr txBox="1"/>
      </xdr:nvSpPr>
      <xdr:spPr>
        <a:xfrm>
          <a:off x="13500744" y="10387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87647</xdr:rowOff>
    </xdr:from>
    <xdr:ext cx="405111" cy="259045"/>
    <xdr:sp macro="" textlink="">
      <xdr:nvSpPr>
        <xdr:cNvPr id="566" name="n_4aveValue【学校施設】&#10;有形固定資産減価償却率">
          <a:extLst>
            <a:ext uri="{FF2B5EF4-FFF2-40B4-BE49-F238E27FC236}">
              <a16:creationId xmlns:a16="http://schemas.microsoft.com/office/drawing/2014/main" id="{70CB23BD-1178-464E-99F9-D53DF1CA9B61}"/>
            </a:ext>
          </a:extLst>
        </xdr:cNvPr>
        <xdr:cNvSpPr txBox="1"/>
      </xdr:nvSpPr>
      <xdr:spPr>
        <a:xfrm>
          <a:off x="12611744" y="10374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74947</xdr:rowOff>
    </xdr:from>
    <xdr:ext cx="405111" cy="259045"/>
    <xdr:sp macro="" textlink="">
      <xdr:nvSpPr>
        <xdr:cNvPr id="567" name="n_1mainValue【学校施設】&#10;有形固定資産減価償却率">
          <a:extLst>
            <a:ext uri="{FF2B5EF4-FFF2-40B4-BE49-F238E27FC236}">
              <a16:creationId xmlns:a16="http://schemas.microsoft.com/office/drawing/2014/main" id="{D11770F2-8FEC-49BC-AF35-BE9CD999B9A3}"/>
            </a:ext>
          </a:extLst>
        </xdr:cNvPr>
        <xdr:cNvSpPr txBox="1"/>
      </xdr:nvSpPr>
      <xdr:spPr>
        <a:xfrm>
          <a:off x="15266044" y="10019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27322</xdr:rowOff>
    </xdr:from>
    <xdr:ext cx="405111" cy="259045"/>
    <xdr:sp macro="" textlink="">
      <xdr:nvSpPr>
        <xdr:cNvPr id="568" name="n_2mainValue【学校施設】&#10;有形固定資産減価償却率">
          <a:extLst>
            <a:ext uri="{FF2B5EF4-FFF2-40B4-BE49-F238E27FC236}">
              <a16:creationId xmlns:a16="http://schemas.microsoft.com/office/drawing/2014/main" id="{B2B043BE-4A7C-4EF7-8C62-E498C7C0D85C}"/>
            </a:ext>
          </a:extLst>
        </xdr:cNvPr>
        <xdr:cNvSpPr txBox="1"/>
      </xdr:nvSpPr>
      <xdr:spPr>
        <a:xfrm>
          <a:off x="14389744" y="9971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147337</xdr:rowOff>
    </xdr:from>
    <xdr:ext cx="405111" cy="259045"/>
    <xdr:sp macro="" textlink="">
      <xdr:nvSpPr>
        <xdr:cNvPr id="569" name="n_3mainValue【学校施設】&#10;有形固定資産減価償却率">
          <a:extLst>
            <a:ext uri="{FF2B5EF4-FFF2-40B4-BE49-F238E27FC236}">
              <a16:creationId xmlns:a16="http://schemas.microsoft.com/office/drawing/2014/main" id="{42341EA0-0A65-4DD7-BB0A-1FE27EAC3FF5}"/>
            </a:ext>
          </a:extLst>
        </xdr:cNvPr>
        <xdr:cNvSpPr txBox="1"/>
      </xdr:nvSpPr>
      <xdr:spPr>
        <a:xfrm>
          <a:off x="13500744" y="9919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95902</xdr:rowOff>
    </xdr:from>
    <xdr:ext cx="405111" cy="259045"/>
    <xdr:sp macro="" textlink="">
      <xdr:nvSpPr>
        <xdr:cNvPr id="570" name="n_4mainValue【学校施設】&#10;有形固定資産減価償却率">
          <a:extLst>
            <a:ext uri="{FF2B5EF4-FFF2-40B4-BE49-F238E27FC236}">
              <a16:creationId xmlns:a16="http://schemas.microsoft.com/office/drawing/2014/main" id="{18204594-64D3-458D-B91A-C01AF572BF14}"/>
            </a:ext>
          </a:extLst>
        </xdr:cNvPr>
        <xdr:cNvSpPr txBox="1"/>
      </xdr:nvSpPr>
      <xdr:spPr>
        <a:xfrm>
          <a:off x="12611744" y="9868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1" name="正方形/長方形 570">
          <a:extLst>
            <a:ext uri="{FF2B5EF4-FFF2-40B4-BE49-F238E27FC236}">
              <a16:creationId xmlns:a16="http://schemas.microsoft.com/office/drawing/2014/main" id="{82748EC6-55BD-4B9B-A0E0-2DFF7EAA9FE7}"/>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2" name="正方形/長方形 571">
          <a:extLst>
            <a:ext uri="{FF2B5EF4-FFF2-40B4-BE49-F238E27FC236}">
              <a16:creationId xmlns:a16="http://schemas.microsoft.com/office/drawing/2014/main" id="{E7E8985E-85EE-48FF-832E-99F7E7026448}"/>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3" name="正方形/長方形 572">
          <a:extLst>
            <a:ext uri="{FF2B5EF4-FFF2-40B4-BE49-F238E27FC236}">
              <a16:creationId xmlns:a16="http://schemas.microsoft.com/office/drawing/2014/main" id="{F9F322D3-8669-43C8-84DD-C136407A927A}"/>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4" name="正方形/長方形 573">
          <a:extLst>
            <a:ext uri="{FF2B5EF4-FFF2-40B4-BE49-F238E27FC236}">
              <a16:creationId xmlns:a16="http://schemas.microsoft.com/office/drawing/2014/main" id="{ED205860-CB1F-4F8E-999C-370F650C654D}"/>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5" name="正方形/長方形 574">
          <a:extLst>
            <a:ext uri="{FF2B5EF4-FFF2-40B4-BE49-F238E27FC236}">
              <a16:creationId xmlns:a16="http://schemas.microsoft.com/office/drawing/2014/main" id="{0450C08A-434F-47AD-A808-431FD3CF031D}"/>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6" name="正方形/長方形 575">
          <a:extLst>
            <a:ext uri="{FF2B5EF4-FFF2-40B4-BE49-F238E27FC236}">
              <a16:creationId xmlns:a16="http://schemas.microsoft.com/office/drawing/2014/main" id="{DC28F3EA-CF84-448C-83DB-08FAD3312888}"/>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7" name="正方形/長方形 576">
          <a:extLst>
            <a:ext uri="{FF2B5EF4-FFF2-40B4-BE49-F238E27FC236}">
              <a16:creationId xmlns:a16="http://schemas.microsoft.com/office/drawing/2014/main" id="{E0B2FCF4-A789-46FD-9A02-2FC7EC977C32}"/>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8" name="正方形/長方形 577">
          <a:extLst>
            <a:ext uri="{FF2B5EF4-FFF2-40B4-BE49-F238E27FC236}">
              <a16:creationId xmlns:a16="http://schemas.microsoft.com/office/drawing/2014/main" id="{B4B88771-B7DE-457C-91A0-53AA6FA4858E}"/>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9" name="テキスト ボックス 578">
          <a:extLst>
            <a:ext uri="{FF2B5EF4-FFF2-40B4-BE49-F238E27FC236}">
              <a16:creationId xmlns:a16="http://schemas.microsoft.com/office/drawing/2014/main" id="{511EFC03-3385-4588-B4AB-35FBBDB1C493}"/>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80" name="直線コネクタ 579">
          <a:extLst>
            <a:ext uri="{FF2B5EF4-FFF2-40B4-BE49-F238E27FC236}">
              <a16:creationId xmlns:a16="http://schemas.microsoft.com/office/drawing/2014/main" id="{ACC4248E-C185-4788-A0B5-5757C5D5B70C}"/>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81" name="テキスト ボックス 580">
          <a:extLst>
            <a:ext uri="{FF2B5EF4-FFF2-40B4-BE49-F238E27FC236}">
              <a16:creationId xmlns:a16="http://schemas.microsoft.com/office/drawing/2014/main" id="{63D66CD8-7205-4582-8C98-07CB73990513}"/>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582" name="直線コネクタ 581">
          <a:extLst>
            <a:ext uri="{FF2B5EF4-FFF2-40B4-BE49-F238E27FC236}">
              <a16:creationId xmlns:a16="http://schemas.microsoft.com/office/drawing/2014/main" id="{96E4EEF4-8550-4BA1-A12E-BA20DC7090A5}"/>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83" name="テキスト ボックス 582">
          <a:extLst>
            <a:ext uri="{FF2B5EF4-FFF2-40B4-BE49-F238E27FC236}">
              <a16:creationId xmlns:a16="http://schemas.microsoft.com/office/drawing/2014/main" id="{2052C739-90BC-4997-9949-51AE970C24A3}"/>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84" name="直線コネクタ 583">
          <a:extLst>
            <a:ext uri="{FF2B5EF4-FFF2-40B4-BE49-F238E27FC236}">
              <a16:creationId xmlns:a16="http://schemas.microsoft.com/office/drawing/2014/main" id="{A7AEA932-BA86-4293-A66B-C88C1F43A799}"/>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85" name="テキスト ボックス 584">
          <a:extLst>
            <a:ext uri="{FF2B5EF4-FFF2-40B4-BE49-F238E27FC236}">
              <a16:creationId xmlns:a16="http://schemas.microsoft.com/office/drawing/2014/main" id="{262BFE68-1201-49BE-8DBF-8970A98C8CDF}"/>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6" name="直線コネクタ 585">
          <a:extLst>
            <a:ext uri="{FF2B5EF4-FFF2-40B4-BE49-F238E27FC236}">
              <a16:creationId xmlns:a16="http://schemas.microsoft.com/office/drawing/2014/main" id="{D0A09AE3-1FCA-47F9-9CAD-B3592CC19D9B}"/>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87" name="テキスト ボックス 586">
          <a:extLst>
            <a:ext uri="{FF2B5EF4-FFF2-40B4-BE49-F238E27FC236}">
              <a16:creationId xmlns:a16="http://schemas.microsoft.com/office/drawing/2014/main" id="{57E23DAD-809B-43C1-9D4C-C594399F3C81}"/>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8" name="直線コネクタ 587">
          <a:extLst>
            <a:ext uri="{FF2B5EF4-FFF2-40B4-BE49-F238E27FC236}">
              <a16:creationId xmlns:a16="http://schemas.microsoft.com/office/drawing/2014/main" id="{C1026242-23B2-47A6-8685-C7E4AD25F7D8}"/>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89" name="テキスト ボックス 588">
          <a:extLst>
            <a:ext uri="{FF2B5EF4-FFF2-40B4-BE49-F238E27FC236}">
              <a16:creationId xmlns:a16="http://schemas.microsoft.com/office/drawing/2014/main" id="{13C6EB04-7184-4690-8CA2-468A3879C171}"/>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0" name="直線コネクタ 589">
          <a:extLst>
            <a:ext uri="{FF2B5EF4-FFF2-40B4-BE49-F238E27FC236}">
              <a16:creationId xmlns:a16="http://schemas.microsoft.com/office/drawing/2014/main" id="{A078EC3E-AAC0-424C-A9C1-BF5E3EF030FE}"/>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1" name="テキスト ボックス 590">
          <a:extLst>
            <a:ext uri="{FF2B5EF4-FFF2-40B4-BE49-F238E27FC236}">
              <a16:creationId xmlns:a16="http://schemas.microsoft.com/office/drawing/2014/main" id="{EAFB538D-AE73-47AD-9F52-F4D1679A8AB5}"/>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2" name="【学校施設】&#10;一人当たり面積グラフ枠">
          <a:extLst>
            <a:ext uri="{FF2B5EF4-FFF2-40B4-BE49-F238E27FC236}">
              <a16:creationId xmlns:a16="http://schemas.microsoft.com/office/drawing/2014/main" id="{345AD21E-7A64-4415-9C6F-75674104B504}"/>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57</xdr:row>
      <xdr:rowOff>92354</xdr:rowOff>
    </xdr:from>
    <xdr:to>
      <xdr:col>116</xdr:col>
      <xdr:colOff>62864</xdr:colOff>
      <xdr:row>63</xdr:row>
      <xdr:rowOff>107442</xdr:rowOff>
    </xdr:to>
    <xdr:cxnSp macro="">
      <xdr:nvCxnSpPr>
        <xdr:cNvPr id="593" name="直線コネクタ 592">
          <a:extLst>
            <a:ext uri="{FF2B5EF4-FFF2-40B4-BE49-F238E27FC236}">
              <a16:creationId xmlns:a16="http://schemas.microsoft.com/office/drawing/2014/main" id="{6B12E170-2685-4D7E-8183-D0AED8FD2CA7}"/>
            </a:ext>
          </a:extLst>
        </xdr:cNvPr>
        <xdr:cNvCxnSpPr/>
      </xdr:nvCxnSpPr>
      <xdr:spPr>
        <a:xfrm flipV="1">
          <a:off x="22160864" y="9865004"/>
          <a:ext cx="0" cy="10437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111269</xdr:rowOff>
    </xdr:from>
    <xdr:ext cx="469744" cy="259045"/>
    <xdr:sp macro="" textlink="">
      <xdr:nvSpPr>
        <xdr:cNvPr id="594" name="【学校施設】&#10;一人当たり面積最小値テキスト">
          <a:extLst>
            <a:ext uri="{FF2B5EF4-FFF2-40B4-BE49-F238E27FC236}">
              <a16:creationId xmlns:a16="http://schemas.microsoft.com/office/drawing/2014/main" id="{BE68F58B-BD5B-4369-95AB-8FF4F5BAB09C}"/>
            </a:ext>
          </a:extLst>
        </xdr:cNvPr>
        <xdr:cNvSpPr txBox="1"/>
      </xdr:nvSpPr>
      <xdr:spPr>
        <a:xfrm>
          <a:off x="22199600" y="109126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107442</xdr:rowOff>
    </xdr:from>
    <xdr:to>
      <xdr:col>116</xdr:col>
      <xdr:colOff>152400</xdr:colOff>
      <xdr:row>63</xdr:row>
      <xdr:rowOff>107442</xdr:rowOff>
    </xdr:to>
    <xdr:cxnSp macro="">
      <xdr:nvCxnSpPr>
        <xdr:cNvPr id="595" name="直線コネクタ 594">
          <a:extLst>
            <a:ext uri="{FF2B5EF4-FFF2-40B4-BE49-F238E27FC236}">
              <a16:creationId xmlns:a16="http://schemas.microsoft.com/office/drawing/2014/main" id="{B80207E2-016A-4514-AA22-4BD50A2B8A20}"/>
            </a:ext>
          </a:extLst>
        </xdr:cNvPr>
        <xdr:cNvCxnSpPr/>
      </xdr:nvCxnSpPr>
      <xdr:spPr>
        <a:xfrm>
          <a:off x="22072600" y="109087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56</xdr:row>
      <xdr:rowOff>39031</xdr:rowOff>
    </xdr:from>
    <xdr:ext cx="469744" cy="259045"/>
    <xdr:sp macro="" textlink="">
      <xdr:nvSpPr>
        <xdr:cNvPr id="596" name="【学校施設】&#10;一人当たり面積最大値テキスト">
          <a:extLst>
            <a:ext uri="{FF2B5EF4-FFF2-40B4-BE49-F238E27FC236}">
              <a16:creationId xmlns:a16="http://schemas.microsoft.com/office/drawing/2014/main" id="{E98D875B-88E2-45F2-84E6-3950908AE4EE}"/>
            </a:ext>
          </a:extLst>
        </xdr:cNvPr>
        <xdr:cNvSpPr txBox="1"/>
      </xdr:nvSpPr>
      <xdr:spPr>
        <a:xfrm>
          <a:off x="22199600" y="96402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57</xdr:row>
      <xdr:rowOff>92354</xdr:rowOff>
    </xdr:from>
    <xdr:to>
      <xdr:col>116</xdr:col>
      <xdr:colOff>152400</xdr:colOff>
      <xdr:row>57</xdr:row>
      <xdr:rowOff>92354</xdr:rowOff>
    </xdr:to>
    <xdr:cxnSp macro="">
      <xdr:nvCxnSpPr>
        <xdr:cNvPr id="597" name="直線コネクタ 596">
          <a:extLst>
            <a:ext uri="{FF2B5EF4-FFF2-40B4-BE49-F238E27FC236}">
              <a16:creationId xmlns:a16="http://schemas.microsoft.com/office/drawing/2014/main" id="{76C50D28-CCA2-4134-A0BC-7798E184EA3B}"/>
            </a:ext>
          </a:extLst>
        </xdr:cNvPr>
        <xdr:cNvCxnSpPr/>
      </xdr:nvCxnSpPr>
      <xdr:spPr>
        <a:xfrm>
          <a:off x="22072600" y="98650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125595</xdr:rowOff>
    </xdr:from>
    <xdr:ext cx="469744" cy="259045"/>
    <xdr:sp macro="" textlink="">
      <xdr:nvSpPr>
        <xdr:cNvPr id="598" name="【学校施設】&#10;一人当たり面積平均値テキスト">
          <a:extLst>
            <a:ext uri="{FF2B5EF4-FFF2-40B4-BE49-F238E27FC236}">
              <a16:creationId xmlns:a16="http://schemas.microsoft.com/office/drawing/2014/main" id="{C38649D3-768C-430C-B33D-95C2397EA776}"/>
            </a:ext>
          </a:extLst>
        </xdr:cNvPr>
        <xdr:cNvSpPr txBox="1"/>
      </xdr:nvSpPr>
      <xdr:spPr>
        <a:xfrm>
          <a:off x="22199600" y="1041259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147168</xdr:rowOff>
    </xdr:from>
    <xdr:to>
      <xdr:col>116</xdr:col>
      <xdr:colOff>114300</xdr:colOff>
      <xdr:row>61</xdr:row>
      <xdr:rowOff>77318</xdr:rowOff>
    </xdr:to>
    <xdr:sp macro="" textlink="">
      <xdr:nvSpPr>
        <xdr:cNvPr id="599" name="フローチャート: 判断 598">
          <a:extLst>
            <a:ext uri="{FF2B5EF4-FFF2-40B4-BE49-F238E27FC236}">
              <a16:creationId xmlns:a16="http://schemas.microsoft.com/office/drawing/2014/main" id="{772771F4-7D42-4E01-936F-9918F1DF1CD2}"/>
            </a:ext>
          </a:extLst>
        </xdr:cNvPr>
        <xdr:cNvSpPr/>
      </xdr:nvSpPr>
      <xdr:spPr>
        <a:xfrm>
          <a:off x="22110700" y="10434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161798</xdr:rowOff>
    </xdr:from>
    <xdr:to>
      <xdr:col>112</xdr:col>
      <xdr:colOff>38100</xdr:colOff>
      <xdr:row>61</xdr:row>
      <xdr:rowOff>91948</xdr:rowOff>
    </xdr:to>
    <xdr:sp macro="" textlink="">
      <xdr:nvSpPr>
        <xdr:cNvPr id="600" name="フローチャート: 判断 599">
          <a:extLst>
            <a:ext uri="{FF2B5EF4-FFF2-40B4-BE49-F238E27FC236}">
              <a16:creationId xmlns:a16="http://schemas.microsoft.com/office/drawing/2014/main" id="{79AA4EDF-12CA-414C-AB18-88C565776335}"/>
            </a:ext>
          </a:extLst>
        </xdr:cNvPr>
        <xdr:cNvSpPr/>
      </xdr:nvSpPr>
      <xdr:spPr>
        <a:xfrm>
          <a:off x="21272500" y="10448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161798</xdr:rowOff>
    </xdr:from>
    <xdr:to>
      <xdr:col>107</xdr:col>
      <xdr:colOff>101600</xdr:colOff>
      <xdr:row>61</xdr:row>
      <xdr:rowOff>91948</xdr:rowOff>
    </xdr:to>
    <xdr:sp macro="" textlink="">
      <xdr:nvSpPr>
        <xdr:cNvPr id="601" name="フローチャート: 判断 600">
          <a:extLst>
            <a:ext uri="{FF2B5EF4-FFF2-40B4-BE49-F238E27FC236}">
              <a16:creationId xmlns:a16="http://schemas.microsoft.com/office/drawing/2014/main" id="{BF187F39-719F-4A4A-BE4A-53050D3C252E}"/>
            </a:ext>
          </a:extLst>
        </xdr:cNvPr>
        <xdr:cNvSpPr/>
      </xdr:nvSpPr>
      <xdr:spPr>
        <a:xfrm>
          <a:off x="20383500" y="10448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169570</xdr:rowOff>
    </xdr:from>
    <xdr:to>
      <xdr:col>102</xdr:col>
      <xdr:colOff>165100</xdr:colOff>
      <xdr:row>61</xdr:row>
      <xdr:rowOff>99720</xdr:rowOff>
    </xdr:to>
    <xdr:sp macro="" textlink="">
      <xdr:nvSpPr>
        <xdr:cNvPr id="602" name="フローチャート: 判断 601">
          <a:extLst>
            <a:ext uri="{FF2B5EF4-FFF2-40B4-BE49-F238E27FC236}">
              <a16:creationId xmlns:a16="http://schemas.microsoft.com/office/drawing/2014/main" id="{CE02DE92-D4DD-41A7-8654-3BE8C1D14082}"/>
            </a:ext>
          </a:extLst>
        </xdr:cNvPr>
        <xdr:cNvSpPr/>
      </xdr:nvSpPr>
      <xdr:spPr>
        <a:xfrm>
          <a:off x="19494500" y="10456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24181</xdr:rowOff>
    </xdr:from>
    <xdr:to>
      <xdr:col>98</xdr:col>
      <xdr:colOff>38100</xdr:colOff>
      <xdr:row>61</xdr:row>
      <xdr:rowOff>125781</xdr:rowOff>
    </xdr:to>
    <xdr:sp macro="" textlink="">
      <xdr:nvSpPr>
        <xdr:cNvPr id="603" name="フローチャート: 判断 602">
          <a:extLst>
            <a:ext uri="{FF2B5EF4-FFF2-40B4-BE49-F238E27FC236}">
              <a16:creationId xmlns:a16="http://schemas.microsoft.com/office/drawing/2014/main" id="{0C490A8A-9E78-4CA9-9C33-0AC8A67230E0}"/>
            </a:ext>
          </a:extLst>
        </xdr:cNvPr>
        <xdr:cNvSpPr/>
      </xdr:nvSpPr>
      <xdr:spPr>
        <a:xfrm>
          <a:off x="18605500" y="10482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8C14E389-9B53-4EB0-8FFD-E8D32848370C}"/>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710B1F18-12C4-4B77-B903-0A6446DF41DC}"/>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9B55695D-FB29-4BFA-9C35-E1B0CFF89033}"/>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7" name="テキスト ボックス 606">
          <a:extLst>
            <a:ext uri="{FF2B5EF4-FFF2-40B4-BE49-F238E27FC236}">
              <a16:creationId xmlns:a16="http://schemas.microsoft.com/office/drawing/2014/main" id="{2ABB175D-FDBA-4F37-AD1A-B5E17D65E1AE}"/>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8" name="テキスト ボックス 607">
          <a:extLst>
            <a:ext uri="{FF2B5EF4-FFF2-40B4-BE49-F238E27FC236}">
              <a16:creationId xmlns:a16="http://schemas.microsoft.com/office/drawing/2014/main" id="{97EA25B7-ED24-4E22-AA49-A5B03859CB32}"/>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152654</xdr:rowOff>
    </xdr:from>
    <xdr:to>
      <xdr:col>116</xdr:col>
      <xdr:colOff>114300</xdr:colOff>
      <xdr:row>60</xdr:row>
      <xdr:rowOff>82804</xdr:rowOff>
    </xdr:to>
    <xdr:sp macro="" textlink="">
      <xdr:nvSpPr>
        <xdr:cNvPr id="609" name="楕円 608">
          <a:extLst>
            <a:ext uri="{FF2B5EF4-FFF2-40B4-BE49-F238E27FC236}">
              <a16:creationId xmlns:a16="http://schemas.microsoft.com/office/drawing/2014/main" id="{867D12F3-975F-4FA4-819E-9AA7B1D56397}"/>
            </a:ext>
          </a:extLst>
        </xdr:cNvPr>
        <xdr:cNvSpPr/>
      </xdr:nvSpPr>
      <xdr:spPr>
        <a:xfrm>
          <a:off x="22110700" y="10268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4081</xdr:rowOff>
    </xdr:from>
    <xdr:ext cx="469744" cy="259045"/>
    <xdr:sp macro="" textlink="">
      <xdr:nvSpPr>
        <xdr:cNvPr id="610" name="【学校施設】&#10;一人当たり面積該当値テキスト">
          <a:extLst>
            <a:ext uri="{FF2B5EF4-FFF2-40B4-BE49-F238E27FC236}">
              <a16:creationId xmlns:a16="http://schemas.microsoft.com/office/drawing/2014/main" id="{87E24B26-2AFE-4DE0-9A49-66C06C0F717C}"/>
            </a:ext>
          </a:extLst>
        </xdr:cNvPr>
        <xdr:cNvSpPr txBox="1"/>
      </xdr:nvSpPr>
      <xdr:spPr>
        <a:xfrm>
          <a:off x="22199600" y="101196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76302</xdr:rowOff>
    </xdr:from>
    <xdr:to>
      <xdr:col>112</xdr:col>
      <xdr:colOff>38100</xdr:colOff>
      <xdr:row>61</xdr:row>
      <xdr:rowOff>6452</xdr:rowOff>
    </xdr:to>
    <xdr:sp macro="" textlink="">
      <xdr:nvSpPr>
        <xdr:cNvPr id="611" name="楕円 610">
          <a:extLst>
            <a:ext uri="{FF2B5EF4-FFF2-40B4-BE49-F238E27FC236}">
              <a16:creationId xmlns:a16="http://schemas.microsoft.com/office/drawing/2014/main" id="{D533FE1D-7A4B-40C3-ABB4-5390B5BF8615}"/>
            </a:ext>
          </a:extLst>
        </xdr:cNvPr>
        <xdr:cNvSpPr/>
      </xdr:nvSpPr>
      <xdr:spPr>
        <a:xfrm>
          <a:off x="21272500" y="10363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32004</xdr:rowOff>
    </xdr:from>
    <xdr:to>
      <xdr:col>116</xdr:col>
      <xdr:colOff>63500</xdr:colOff>
      <xdr:row>60</xdr:row>
      <xdr:rowOff>127102</xdr:rowOff>
    </xdr:to>
    <xdr:cxnSp macro="">
      <xdr:nvCxnSpPr>
        <xdr:cNvPr id="612" name="直線コネクタ 611">
          <a:extLst>
            <a:ext uri="{FF2B5EF4-FFF2-40B4-BE49-F238E27FC236}">
              <a16:creationId xmlns:a16="http://schemas.microsoft.com/office/drawing/2014/main" id="{4BCC15DD-AA78-4874-A462-F7CF67359B2B}"/>
            </a:ext>
          </a:extLst>
        </xdr:cNvPr>
        <xdr:cNvCxnSpPr/>
      </xdr:nvCxnSpPr>
      <xdr:spPr>
        <a:xfrm flipV="1">
          <a:off x="21323300" y="10319004"/>
          <a:ext cx="838200" cy="95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88188</xdr:rowOff>
    </xdr:from>
    <xdr:to>
      <xdr:col>107</xdr:col>
      <xdr:colOff>101600</xdr:colOff>
      <xdr:row>61</xdr:row>
      <xdr:rowOff>18338</xdr:rowOff>
    </xdr:to>
    <xdr:sp macro="" textlink="">
      <xdr:nvSpPr>
        <xdr:cNvPr id="613" name="楕円 612">
          <a:extLst>
            <a:ext uri="{FF2B5EF4-FFF2-40B4-BE49-F238E27FC236}">
              <a16:creationId xmlns:a16="http://schemas.microsoft.com/office/drawing/2014/main" id="{D1D3E052-08C2-45BB-9AB3-FBCD66C5F2D6}"/>
            </a:ext>
          </a:extLst>
        </xdr:cNvPr>
        <xdr:cNvSpPr/>
      </xdr:nvSpPr>
      <xdr:spPr>
        <a:xfrm>
          <a:off x="20383500" y="10375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127102</xdr:rowOff>
    </xdr:from>
    <xdr:to>
      <xdr:col>111</xdr:col>
      <xdr:colOff>177800</xdr:colOff>
      <xdr:row>60</xdr:row>
      <xdr:rowOff>138988</xdr:rowOff>
    </xdr:to>
    <xdr:cxnSp macro="">
      <xdr:nvCxnSpPr>
        <xdr:cNvPr id="614" name="直線コネクタ 613">
          <a:extLst>
            <a:ext uri="{FF2B5EF4-FFF2-40B4-BE49-F238E27FC236}">
              <a16:creationId xmlns:a16="http://schemas.microsoft.com/office/drawing/2014/main" id="{144EDE17-5DBC-4B90-B551-47ED8CFAC2F9}"/>
            </a:ext>
          </a:extLst>
        </xdr:cNvPr>
        <xdr:cNvCxnSpPr/>
      </xdr:nvCxnSpPr>
      <xdr:spPr>
        <a:xfrm flipV="1">
          <a:off x="20434300" y="10414102"/>
          <a:ext cx="889000" cy="11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100076</xdr:rowOff>
    </xdr:from>
    <xdr:to>
      <xdr:col>102</xdr:col>
      <xdr:colOff>165100</xdr:colOff>
      <xdr:row>61</xdr:row>
      <xdr:rowOff>30226</xdr:rowOff>
    </xdr:to>
    <xdr:sp macro="" textlink="">
      <xdr:nvSpPr>
        <xdr:cNvPr id="615" name="楕円 614">
          <a:extLst>
            <a:ext uri="{FF2B5EF4-FFF2-40B4-BE49-F238E27FC236}">
              <a16:creationId xmlns:a16="http://schemas.microsoft.com/office/drawing/2014/main" id="{2E784B34-6B2C-48C7-8E31-5E482266C442}"/>
            </a:ext>
          </a:extLst>
        </xdr:cNvPr>
        <xdr:cNvSpPr/>
      </xdr:nvSpPr>
      <xdr:spPr>
        <a:xfrm>
          <a:off x="19494500" y="10387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138988</xdr:rowOff>
    </xdr:from>
    <xdr:to>
      <xdr:col>107</xdr:col>
      <xdr:colOff>50800</xdr:colOff>
      <xdr:row>60</xdr:row>
      <xdr:rowOff>150876</xdr:rowOff>
    </xdr:to>
    <xdr:cxnSp macro="">
      <xdr:nvCxnSpPr>
        <xdr:cNvPr id="616" name="直線コネクタ 615">
          <a:extLst>
            <a:ext uri="{FF2B5EF4-FFF2-40B4-BE49-F238E27FC236}">
              <a16:creationId xmlns:a16="http://schemas.microsoft.com/office/drawing/2014/main" id="{11D63E94-ED7F-45F9-82A2-4F81CAE77F07}"/>
            </a:ext>
          </a:extLst>
        </xdr:cNvPr>
        <xdr:cNvCxnSpPr/>
      </xdr:nvCxnSpPr>
      <xdr:spPr>
        <a:xfrm flipV="1">
          <a:off x="19545300" y="10425988"/>
          <a:ext cx="889000" cy="11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118821</xdr:rowOff>
    </xdr:from>
    <xdr:to>
      <xdr:col>98</xdr:col>
      <xdr:colOff>38100</xdr:colOff>
      <xdr:row>61</xdr:row>
      <xdr:rowOff>48971</xdr:rowOff>
    </xdr:to>
    <xdr:sp macro="" textlink="">
      <xdr:nvSpPr>
        <xdr:cNvPr id="617" name="楕円 616">
          <a:extLst>
            <a:ext uri="{FF2B5EF4-FFF2-40B4-BE49-F238E27FC236}">
              <a16:creationId xmlns:a16="http://schemas.microsoft.com/office/drawing/2014/main" id="{CEFE77BB-3F7D-4B89-860C-B3C11DEBC874}"/>
            </a:ext>
          </a:extLst>
        </xdr:cNvPr>
        <xdr:cNvSpPr/>
      </xdr:nvSpPr>
      <xdr:spPr>
        <a:xfrm>
          <a:off x="18605500" y="104058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150876</xdr:rowOff>
    </xdr:from>
    <xdr:to>
      <xdr:col>102</xdr:col>
      <xdr:colOff>114300</xdr:colOff>
      <xdr:row>60</xdr:row>
      <xdr:rowOff>169621</xdr:rowOff>
    </xdr:to>
    <xdr:cxnSp macro="">
      <xdr:nvCxnSpPr>
        <xdr:cNvPr id="618" name="直線コネクタ 617">
          <a:extLst>
            <a:ext uri="{FF2B5EF4-FFF2-40B4-BE49-F238E27FC236}">
              <a16:creationId xmlns:a16="http://schemas.microsoft.com/office/drawing/2014/main" id="{45C7467B-BEA5-4C94-8995-DA5B98F98E65}"/>
            </a:ext>
          </a:extLst>
        </xdr:cNvPr>
        <xdr:cNvCxnSpPr/>
      </xdr:nvCxnSpPr>
      <xdr:spPr>
        <a:xfrm flipV="1">
          <a:off x="18656300" y="10437876"/>
          <a:ext cx="889000" cy="18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83075</xdr:rowOff>
    </xdr:from>
    <xdr:ext cx="469744" cy="259045"/>
    <xdr:sp macro="" textlink="">
      <xdr:nvSpPr>
        <xdr:cNvPr id="619" name="n_1aveValue【学校施設】&#10;一人当たり面積">
          <a:extLst>
            <a:ext uri="{FF2B5EF4-FFF2-40B4-BE49-F238E27FC236}">
              <a16:creationId xmlns:a16="http://schemas.microsoft.com/office/drawing/2014/main" id="{5961ADCB-0DC5-4120-86BC-4997B77BA90E}"/>
            </a:ext>
          </a:extLst>
        </xdr:cNvPr>
        <xdr:cNvSpPr txBox="1"/>
      </xdr:nvSpPr>
      <xdr:spPr>
        <a:xfrm>
          <a:off x="21075727" y="105415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83075</xdr:rowOff>
    </xdr:from>
    <xdr:ext cx="469744" cy="259045"/>
    <xdr:sp macro="" textlink="">
      <xdr:nvSpPr>
        <xdr:cNvPr id="620" name="n_2aveValue【学校施設】&#10;一人当たり面積">
          <a:extLst>
            <a:ext uri="{FF2B5EF4-FFF2-40B4-BE49-F238E27FC236}">
              <a16:creationId xmlns:a16="http://schemas.microsoft.com/office/drawing/2014/main" id="{4E55AC43-E4CA-446E-A171-D6FE57A789C2}"/>
            </a:ext>
          </a:extLst>
        </xdr:cNvPr>
        <xdr:cNvSpPr txBox="1"/>
      </xdr:nvSpPr>
      <xdr:spPr>
        <a:xfrm>
          <a:off x="20199427" y="105415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90847</xdr:rowOff>
    </xdr:from>
    <xdr:ext cx="469744" cy="259045"/>
    <xdr:sp macro="" textlink="">
      <xdr:nvSpPr>
        <xdr:cNvPr id="621" name="n_3aveValue【学校施設】&#10;一人当たり面積">
          <a:extLst>
            <a:ext uri="{FF2B5EF4-FFF2-40B4-BE49-F238E27FC236}">
              <a16:creationId xmlns:a16="http://schemas.microsoft.com/office/drawing/2014/main" id="{3ED85445-6F65-4466-8DDE-D27262461F0A}"/>
            </a:ext>
          </a:extLst>
        </xdr:cNvPr>
        <xdr:cNvSpPr txBox="1"/>
      </xdr:nvSpPr>
      <xdr:spPr>
        <a:xfrm>
          <a:off x="19310427" y="10549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116908</xdr:rowOff>
    </xdr:from>
    <xdr:ext cx="469744" cy="259045"/>
    <xdr:sp macro="" textlink="">
      <xdr:nvSpPr>
        <xdr:cNvPr id="622" name="n_4aveValue【学校施設】&#10;一人当たり面積">
          <a:extLst>
            <a:ext uri="{FF2B5EF4-FFF2-40B4-BE49-F238E27FC236}">
              <a16:creationId xmlns:a16="http://schemas.microsoft.com/office/drawing/2014/main" id="{17343687-3278-4EB1-B9C8-B3D692CA8019}"/>
            </a:ext>
          </a:extLst>
        </xdr:cNvPr>
        <xdr:cNvSpPr txBox="1"/>
      </xdr:nvSpPr>
      <xdr:spPr>
        <a:xfrm>
          <a:off x="18421427" y="105753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59</xdr:row>
      <xdr:rowOff>22979</xdr:rowOff>
    </xdr:from>
    <xdr:ext cx="469744" cy="259045"/>
    <xdr:sp macro="" textlink="">
      <xdr:nvSpPr>
        <xdr:cNvPr id="623" name="n_1mainValue【学校施設】&#10;一人当たり面積">
          <a:extLst>
            <a:ext uri="{FF2B5EF4-FFF2-40B4-BE49-F238E27FC236}">
              <a16:creationId xmlns:a16="http://schemas.microsoft.com/office/drawing/2014/main" id="{4077C1AA-928A-4F42-A337-2247EA277F2F}"/>
            </a:ext>
          </a:extLst>
        </xdr:cNvPr>
        <xdr:cNvSpPr txBox="1"/>
      </xdr:nvSpPr>
      <xdr:spPr>
        <a:xfrm>
          <a:off x="21075727" y="101385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34865</xdr:rowOff>
    </xdr:from>
    <xdr:ext cx="469744" cy="259045"/>
    <xdr:sp macro="" textlink="">
      <xdr:nvSpPr>
        <xdr:cNvPr id="624" name="n_2mainValue【学校施設】&#10;一人当たり面積">
          <a:extLst>
            <a:ext uri="{FF2B5EF4-FFF2-40B4-BE49-F238E27FC236}">
              <a16:creationId xmlns:a16="http://schemas.microsoft.com/office/drawing/2014/main" id="{C3AF27EF-4B00-4347-B55A-633CA5AF1A59}"/>
            </a:ext>
          </a:extLst>
        </xdr:cNvPr>
        <xdr:cNvSpPr txBox="1"/>
      </xdr:nvSpPr>
      <xdr:spPr>
        <a:xfrm>
          <a:off x="20199427" y="10150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46753</xdr:rowOff>
    </xdr:from>
    <xdr:ext cx="469744" cy="259045"/>
    <xdr:sp macro="" textlink="">
      <xdr:nvSpPr>
        <xdr:cNvPr id="625" name="n_3mainValue【学校施設】&#10;一人当たり面積">
          <a:extLst>
            <a:ext uri="{FF2B5EF4-FFF2-40B4-BE49-F238E27FC236}">
              <a16:creationId xmlns:a16="http://schemas.microsoft.com/office/drawing/2014/main" id="{90FB0C14-47E5-4987-B058-793875A1C7CC}"/>
            </a:ext>
          </a:extLst>
        </xdr:cNvPr>
        <xdr:cNvSpPr txBox="1"/>
      </xdr:nvSpPr>
      <xdr:spPr>
        <a:xfrm>
          <a:off x="19310427" y="10162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65498</xdr:rowOff>
    </xdr:from>
    <xdr:ext cx="469744" cy="259045"/>
    <xdr:sp macro="" textlink="">
      <xdr:nvSpPr>
        <xdr:cNvPr id="626" name="n_4mainValue【学校施設】&#10;一人当たり面積">
          <a:extLst>
            <a:ext uri="{FF2B5EF4-FFF2-40B4-BE49-F238E27FC236}">
              <a16:creationId xmlns:a16="http://schemas.microsoft.com/office/drawing/2014/main" id="{1D3A0744-F1D0-44EF-9D18-56E5101D4A4E}"/>
            </a:ext>
          </a:extLst>
        </xdr:cNvPr>
        <xdr:cNvSpPr txBox="1"/>
      </xdr:nvSpPr>
      <xdr:spPr>
        <a:xfrm>
          <a:off x="18421427" y="101810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7" name="正方形/長方形 626">
          <a:extLst>
            <a:ext uri="{FF2B5EF4-FFF2-40B4-BE49-F238E27FC236}">
              <a16:creationId xmlns:a16="http://schemas.microsoft.com/office/drawing/2014/main" id="{F0B054FF-AB80-428A-9BF2-0B327289831C}"/>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8" name="正方形/長方形 627">
          <a:extLst>
            <a:ext uri="{FF2B5EF4-FFF2-40B4-BE49-F238E27FC236}">
              <a16:creationId xmlns:a16="http://schemas.microsoft.com/office/drawing/2014/main" id="{DE13366F-8332-46EC-A445-7408DDF15951}"/>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9" name="正方形/長方形 628">
          <a:extLst>
            <a:ext uri="{FF2B5EF4-FFF2-40B4-BE49-F238E27FC236}">
              <a16:creationId xmlns:a16="http://schemas.microsoft.com/office/drawing/2014/main" id="{3F067702-6C32-4E2C-8197-04C6B770517A}"/>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0" name="正方形/長方形 629">
          <a:extLst>
            <a:ext uri="{FF2B5EF4-FFF2-40B4-BE49-F238E27FC236}">
              <a16:creationId xmlns:a16="http://schemas.microsoft.com/office/drawing/2014/main" id="{EBDD674E-E2B6-4ED4-A9D6-67FCB5CBE08F}"/>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1" name="正方形/長方形 630">
          <a:extLst>
            <a:ext uri="{FF2B5EF4-FFF2-40B4-BE49-F238E27FC236}">
              <a16:creationId xmlns:a16="http://schemas.microsoft.com/office/drawing/2014/main" id="{A74CE529-46B9-4D2B-A5F2-B3E4F28C177D}"/>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2" name="正方形/長方形 631">
          <a:extLst>
            <a:ext uri="{FF2B5EF4-FFF2-40B4-BE49-F238E27FC236}">
              <a16:creationId xmlns:a16="http://schemas.microsoft.com/office/drawing/2014/main" id="{DD068A78-FB20-44E1-8CE5-AB3AD113B2BF}"/>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3" name="正方形/長方形 632">
          <a:extLst>
            <a:ext uri="{FF2B5EF4-FFF2-40B4-BE49-F238E27FC236}">
              <a16:creationId xmlns:a16="http://schemas.microsoft.com/office/drawing/2014/main" id="{9EB2597F-F63A-43AF-8408-B94023C185C5}"/>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4" name="正方形/長方形 633">
          <a:extLst>
            <a:ext uri="{FF2B5EF4-FFF2-40B4-BE49-F238E27FC236}">
              <a16:creationId xmlns:a16="http://schemas.microsoft.com/office/drawing/2014/main" id="{CC589AE7-769F-4463-A59C-AADC94BF3139}"/>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35" name="正方形/長方形 634">
          <a:extLst>
            <a:ext uri="{FF2B5EF4-FFF2-40B4-BE49-F238E27FC236}">
              <a16:creationId xmlns:a16="http://schemas.microsoft.com/office/drawing/2014/main" id="{18D49D67-814C-4B8C-88EE-A5EC710E2141}"/>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36" name="正方形/長方形 635">
          <a:extLst>
            <a:ext uri="{FF2B5EF4-FFF2-40B4-BE49-F238E27FC236}">
              <a16:creationId xmlns:a16="http://schemas.microsoft.com/office/drawing/2014/main" id="{0F020802-15AF-44A1-B72E-0BB54ED77709}"/>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37" name="正方形/長方形 636">
          <a:extLst>
            <a:ext uri="{FF2B5EF4-FFF2-40B4-BE49-F238E27FC236}">
              <a16:creationId xmlns:a16="http://schemas.microsoft.com/office/drawing/2014/main" id="{033D4B34-AF4A-42A2-B78F-D4ACA4AF313B}"/>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38" name="正方形/長方形 637">
          <a:extLst>
            <a:ext uri="{FF2B5EF4-FFF2-40B4-BE49-F238E27FC236}">
              <a16:creationId xmlns:a16="http://schemas.microsoft.com/office/drawing/2014/main" id="{E948EE5B-E6C8-4C9C-9C44-B1007DC6406E}"/>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39" name="正方形/長方形 638">
          <a:extLst>
            <a:ext uri="{FF2B5EF4-FFF2-40B4-BE49-F238E27FC236}">
              <a16:creationId xmlns:a16="http://schemas.microsoft.com/office/drawing/2014/main" id="{9AE5AFA0-36EC-4A08-8ED1-03925127A351}"/>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40" name="正方形/長方形 639">
          <a:extLst>
            <a:ext uri="{FF2B5EF4-FFF2-40B4-BE49-F238E27FC236}">
              <a16:creationId xmlns:a16="http://schemas.microsoft.com/office/drawing/2014/main" id="{C4CF871C-C936-4745-9BF0-0EB45A2B65F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41" name="正方形/長方形 640">
          <a:extLst>
            <a:ext uri="{FF2B5EF4-FFF2-40B4-BE49-F238E27FC236}">
              <a16:creationId xmlns:a16="http://schemas.microsoft.com/office/drawing/2014/main" id="{541B4C36-E729-45C5-A346-038154145522}"/>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42" name="正方形/長方形 641">
          <a:extLst>
            <a:ext uri="{FF2B5EF4-FFF2-40B4-BE49-F238E27FC236}">
              <a16:creationId xmlns:a16="http://schemas.microsoft.com/office/drawing/2014/main" id="{C5791A09-2443-4589-976B-7E3A1A3DD0B2}"/>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43" name="正方形/長方形 642">
          <a:extLst>
            <a:ext uri="{FF2B5EF4-FFF2-40B4-BE49-F238E27FC236}">
              <a16:creationId xmlns:a16="http://schemas.microsoft.com/office/drawing/2014/main" id="{691F9A49-0D35-4116-8AEE-35C1B562DBE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4" name="正方形/長方形 643">
          <a:extLst>
            <a:ext uri="{FF2B5EF4-FFF2-40B4-BE49-F238E27FC236}">
              <a16:creationId xmlns:a16="http://schemas.microsoft.com/office/drawing/2014/main" id="{CA9CC8DE-DFB1-45C7-B70B-80A1646D66AF}"/>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5" name="正方形/長方形 644">
          <a:extLst>
            <a:ext uri="{FF2B5EF4-FFF2-40B4-BE49-F238E27FC236}">
              <a16:creationId xmlns:a16="http://schemas.microsoft.com/office/drawing/2014/main" id="{0D10BA38-0D06-4405-9CE7-9DF668BACBB4}"/>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6" name="正方形/長方形 645">
          <a:extLst>
            <a:ext uri="{FF2B5EF4-FFF2-40B4-BE49-F238E27FC236}">
              <a16:creationId xmlns:a16="http://schemas.microsoft.com/office/drawing/2014/main" id="{22962C4D-0886-4525-880D-4F7CBDDFCA9E}"/>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7" name="正方形/長方形 646">
          <a:extLst>
            <a:ext uri="{FF2B5EF4-FFF2-40B4-BE49-F238E27FC236}">
              <a16:creationId xmlns:a16="http://schemas.microsoft.com/office/drawing/2014/main" id="{671E320D-4A9F-4750-B64B-6A99F0A6315F}"/>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8" name="正方形/長方形 647">
          <a:extLst>
            <a:ext uri="{FF2B5EF4-FFF2-40B4-BE49-F238E27FC236}">
              <a16:creationId xmlns:a16="http://schemas.microsoft.com/office/drawing/2014/main" id="{D4430FE1-1D60-48E0-A8E8-FC88683BDC45}"/>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9" name="正方形/長方形 648">
          <a:extLst>
            <a:ext uri="{FF2B5EF4-FFF2-40B4-BE49-F238E27FC236}">
              <a16:creationId xmlns:a16="http://schemas.microsoft.com/office/drawing/2014/main" id="{637F35DF-E9E3-43F8-9911-170ACE445693}"/>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0" name="正方形/長方形 649">
          <a:extLst>
            <a:ext uri="{FF2B5EF4-FFF2-40B4-BE49-F238E27FC236}">
              <a16:creationId xmlns:a16="http://schemas.microsoft.com/office/drawing/2014/main" id="{804B5519-6815-4E0D-AC65-ABF1662A58E6}"/>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51" name="テキスト ボックス 650">
          <a:extLst>
            <a:ext uri="{FF2B5EF4-FFF2-40B4-BE49-F238E27FC236}">
              <a16:creationId xmlns:a16="http://schemas.microsoft.com/office/drawing/2014/main" id="{F81AB9D3-BD70-492A-A4BA-2F3FDBBE6AD8}"/>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2" name="直線コネクタ 651">
          <a:extLst>
            <a:ext uri="{FF2B5EF4-FFF2-40B4-BE49-F238E27FC236}">
              <a16:creationId xmlns:a16="http://schemas.microsoft.com/office/drawing/2014/main" id="{F2CF9BE7-2A09-40A4-9CFD-8CDFC2BB5107}"/>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3" name="テキスト ボックス 652">
          <a:extLst>
            <a:ext uri="{FF2B5EF4-FFF2-40B4-BE49-F238E27FC236}">
              <a16:creationId xmlns:a16="http://schemas.microsoft.com/office/drawing/2014/main" id="{CAB09D1E-135E-4622-972C-AB40F13EC09B}"/>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654" name="直線コネクタ 653">
          <a:extLst>
            <a:ext uri="{FF2B5EF4-FFF2-40B4-BE49-F238E27FC236}">
              <a16:creationId xmlns:a16="http://schemas.microsoft.com/office/drawing/2014/main" id="{AB5C50C4-B132-4F10-A36B-DF25203D19A1}"/>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655" name="テキスト ボックス 654">
          <a:extLst>
            <a:ext uri="{FF2B5EF4-FFF2-40B4-BE49-F238E27FC236}">
              <a16:creationId xmlns:a16="http://schemas.microsoft.com/office/drawing/2014/main" id="{D567AC40-CD15-404E-9519-3D389D6C0B3E}"/>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56" name="直線コネクタ 655">
          <a:extLst>
            <a:ext uri="{FF2B5EF4-FFF2-40B4-BE49-F238E27FC236}">
              <a16:creationId xmlns:a16="http://schemas.microsoft.com/office/drawing/2014/main" id="{3CAF329E-905D-49F8-B669-4E191F503649}"/>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657" name="テキスト ボックス 656">
          <a:extLst>
            <a:ext uri="{FF2B5EF4-FFF2-40B4-BE49-F238E27FC236}">
              <a16:creationId xmlns:a16="http://schemas.microsoft.com/office/drawing/2014/main" id="{17A93E6F-AA0E-4DAE-84B2-B4E95176BE5C}"/>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58" name="直線コネクタ 657">
          <a:extLst>
            <a:ext uri="{FF2B5EF4-FFF2-40B4-BE49-F238E27FC236}">
              <a16:creationId xmlns:a16="http://schemas.microsoft.com/office/drawing/2014/main" id="{AC187439-E6F9-467D-8F89-7C683241EA8E}"/>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659" name="テキスト ボックス 658">
          <a:extLst>
            <a:ext uri="{FF2B5EF4-FFF2-40B4-BE49-F238E27FC236}">
              <a16:creationId xmlns:a16="http://schemas.microsoft.com/office/drawing/2014/main" id="{BDE75105-FA82-4B30-A582-7DAAF957111F}"/>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660" name="直線コネクタ 659">
          <a:extLst>
            <a:ext uri="{FF2B5EF4-FFF2-40B4-BE49-F238E27FC236}">
              <a16:creationId xmlns:a16="http://schemas.microsoft.com/office/drawing/2014/main" id="{9F837366-AB1D-4A4B-A9F5-72861D5AED59}"/>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661" name="テキスト ボックス 660">
          <a:extLst>
            <a:ext uri="{FF2B5EF4-FFF2-40B4-BE49-F238E27FC236}">
              <a16:creationId xmlns:a16="http://schemas.microsoft.com/office/drawing/2014/main" id="{6A7C3FCF-99FC-4DD0-A8E6-2D389C9D219C}"/>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662" name="直線コネクタ 661">
          <a:extLst>
            <a:ext uri="{FF2B5EF4-FFF2-40B4-BE49-F238E27FC236}">
              <a16:creationId xmlns:a16="http://schemas.microsoft.com/office/drawing/2014/main" id="{CC9A5285-C863-4EFF-8B98-2E02EF80ABFF}"/>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663" name="テキスト ボックス 662">
          <a:extLst>
            <a:ext uri="{FF2B5EF4-FFF2-40B4-BE49-F238E27FC236}">
              <a16:creationId xmlns:a16="http://schemas.microsoft.com/office/drawing/2014/main" id="{F7FA14B7-8F89-4643-AE22-EA7FDF4E0799}"/>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4" name="直線コネクタ 663">
          <a:extLst>
            <a:ext uri="{FF2B5EF4-FFF2-40B4-BE49-F238E27FC236}">
              <a16:creationId xmlns:a16="http://schemas.microsoft.com/office/drawing/2014/main" id="{27948576-BFFD-4594-8440-68A7F5318F42}"/>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665" name="テキスト ボックス 664">
          <a:extLst>
            <a:ext uri="{FF2B5EF4-FFF2-40B4-BE49-F238E27FC236}">
              <a16:creationId xmlns:a16="http://schemas.microsoft.com/office/drawing/2014/main" id="{4524D136-B01C-4C20-B2A9-00C564C54D5E}"/>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66" name="【公民館】&#10;有形固定資産減価償却率グラフ枠">
          <a:extLst>
            <a:ext uri="{FF2B5EF4-FFF2-40B4-BE49-F238E27FC236}">
              <a16:creationId xmlns:a16="http://schemas.microsoft.com/office/drawing/2014/main" id="{9A4F8E2E-8BFE-4C24-A217-C6AC9A59CE1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55245</xdr:rowOff>
    </xdr:from>
    <xdr:to>
      <xdr:col>85</xdr:col>
      <xdr:colOff>126364</xdr:colOff>
      <xdr:row>108</xdr:row>
      <xdr:rowOff>152400</xdr:rowOff>
    </xdr:to>
    <xdr:cxnSp macro="">
      <xdr:nvCxnSpPr>
        <xdr:cNvPr id="667" name="直線コネクタ 666">
          <a:extLst>
            <a:ext uri="{FF2B5EF4-FFF2-40B4-BE49-F238E27FC236}">
              <a16:creationId xmlns:a16="http://schemas.microsoft.com/office/drawing/2014/main" id="{B0D7AD8E-29FB-4879-973E-044B171C1344}"/>
            </a:ext>
          </a:extLst>
        </xdr:cNvPr>
        <xdr:cNvCxnSpPr/>
      </xdr:nvCxnSpPr>
      <xdr:spPr>
        <a:xfrm flipV="1">
          <a:off x="16318864" y="17200245"/>
          <a:ext cx="0" cy="14687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668" name="【公民館】&#10;有形固定資産減価償却率最小値テキスト">
          <a:extLst>
            <a:ext uri="{FF2B5EF4-FFF2-40B4-BE49-F238E27FC236}">
              <a16:creationId xmlns:a16="http://schemas.microsoft.com/office/drawing/2014/main" id="{27A21C99-DC70-4636-844A-91D99BB72220}"/>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669" name="直線コネクタ 668">
          <a:extLst>
            <a:ext uri="{FF2B5EF4-FFF2-40B4-BE49-F238E27FC236}">
              <a16:creationId xmlns:a16="http://schemas.microsoft.com/office/drawing/2014/main" id="{7DA18B32-82DF-4489-98D8-ED04F61FACCC}"/>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1922</xdr:rowOff>
    </xdr:from>
    <xdr:ext cx="405111" cy="259045"/>
    <xdr:sp macro="" textlink="">
      <xdr:nvSpPr>
        <xdr:cNvPr id="670" name="【公民館】&#10;有形固定資産減価償却率最大値テキスト">
          <a:extLst>
            <a:ext uri="{FF2B5EF4-FFF2-40B4-BE49-F238E27FC236}">
              <a16:creationId xmlns:a16="http://schemas.microsoft.com/office/drawing/2014/main" id="{247C65EC-FD5D-442B-B016-DA7D2777A36C}"/>
            </a:ext>
          </a:extLst>
        </xdr:cNvPr>
        <xdr:cNvSpPr txBox="1"/>
      </xdr:nvSpPr>
      <xdr:spPr>
        <a:xfrm>
          <a:off x="16357600" y="16975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55245</xdr:rowOff>
    </xdr:from>
    <xdr:to>
      <xdr:col>86</xdr:col>
      <xdr:colOff>25400</xdr:colOff>
      <xdr:row>100</xdr:row>
      <xdr:rowOff>55245</xdr:rowOff>
    </xdr:to>
    <xdr:cxnSp macro="">
      <xdr:nvCxnSpPr>
        <xdr:cNvPr id="671" name="直線コネクタ 670">
          <a:extLst>
            <a:ext uri="{FF2B5EF4-FFF2-40B4-BE49-F238E27FC236}">
              <a16:creationId xmlns:a16="http://schemas.microsoft.com/office/drawing/2014/main" id="{66E97622-0324-4100-A49D-057CAB271DCE}"/>
            </a:ext>
          </a:extLst>
        </xdr:cNvPr>
        <xdr:cNvCxnSpPr/>
      </xdr:nvCxnSpPr>
      <xdr:spPr>
        <a:xfrm>
          <a:off x="16230600" y="172002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109238</xdr:rowOff>
    </xdr:from>
    <xdr:ext cx="405111" cy="259045"/>
    <xdr:sp macro="" textlink="">
      <xdr:nvSpPr>
        <xdr:cNvPr id="672" name="【公民館】&#10;有形固定資産減価償却率平均値テキスト">
          <a:extLst>
            <a:ext uri="{FF2B5EF4-FFF2-40B4-BE49-F238E27FC236}">
              <a16:creationId xmlns:a16="http://schemas.microsoft.com/office/drawing/2014/main" id="{CD51CA95-DE33-4070-B6B7-B45494581EA2}"/>
            </a:ext>
          </a:extLst>
        </xdr:cNvPr>
        <xdr:cNvSpPr txBox="1"/>
      </xdr:nvSpPr>
      <xdr:spPr>
        <a:xfrm>
          <a:off x="16357600" y="179400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86361</xdr:rowOff>
    </xdr:from>
    <xdr:to>
      <xdr:col>85</xdr:col>
      <xdr:colOff>177800</xdr:colOff>
      <xdr:row>106</xdr:row>
      <xdr:rowOff>16511</xdr:rowOff>
    </xdr:to>
    <xdr:sp macro="" textlink="">
      <xdr:nvSpPr>
        <xdr:cNvPr id="673" name="フローチャート: 判断 672">
          <a:extLst>
            <a:ext uri="{FF2B5EF4-FFF2-40B4-BE49-F238E27FC236}">
              <a16:creationId xmlns:a16="http://schemas.microsoft.com/office/drawing/2014/main" id="{F84FB2F1-9872-425F-AD91-5DED5B219BE1}"/>
            </a:ext>
          </a:extLst>
        </xdr:cNvPr>
        <xdr:cNvSpPr/>
      </xdr:nvSpPr>
      <xdr:spPr>
        <a:xfrm>
          <a:off x="16268700" y="18088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80645</xdr:rowOff>
    </xdr:from>
    <xdr:to>
      <xdr:col>81</xdr:col>
      <xdr:colOff>101600</xdr:colOff>
      <xdr:row>106</xdr:row>
      <xdr:rowOff>10795</xdr:rowOff>
    </xdr:to>
    <xdr:sp macro="" textlink="">
      <xdr:nvSpPr>
        <xdr:cNvPr id="674" name="フローチャート: 判断 673">
          <a:extLst>
            <a:ext uri="{FF2B5EF4-FFF2-40B4-BE49-F238E27FC236}">
              <a16:creationId xmlns:a16="http://schemas.microsoft.com/office/drawing/2014/main" id="{88A9AC91-6393-433F-8C0B-BCB9B987F8EF}"/>
            </a:ext>
          </a:extLst>
        </xdr:cNvPr>
        <xdr:cNvSpPr/>
      </xdr:nvSpPr>
      <xdr:spPr>
        <a:xfrm>
          <a:off x="15430500" y="18082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38736</xdr:rowOff>
    </xdr:from>
    <xdr:to>
      <xdr:col>76</xdr:col>
      <xdr:colOff>165100</xdr:colOff>
      <xdr:row>105</xdr:row>
      <xdr:rowOff>140336</xdr:rowOff>
    </xdr:to>
    <xdr:sp macro="" textlink="">
      <xdr:nvSpPr>
        <xdr:cNvPr id="675" name="フローチャート: 判断 674">
          <a:extLst>
            <a:ext uri="{FF2B5EF4-FFF2-40B4-BE49-F238E27FC236}">
              <a16:creationId xmlns:a16="http://schemas.microsoft.com/office/drawing/2014/main" id="{C405C03C-7D42-43C0-822E-546591A201B5}"/>
            </a:ext>
          </a:extLst>
        </xdr:cNvPr>
        <xdr:cNvSpPr/>
      </xdr:nvSpPr>
      <xdr:spPr>
        <a:xfrm>
          <a:off x="14541500" y="18040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27305</xdr:rowOff>
    </xdr:from>
    <xdr:to>
      <xdr:col>72</xdr:col>
      <xdr:colOff>38100</xdr:colOff>
      <xdr:row>105</xdr:row>
      <xdr:rowOff>128905</xdr:rowOff>
    </xdr:to>
    <xdr:sp macro="" textlink="">
      <xdr:nvSpPr>
        <xdr:cNvPr id="676" name="フローチャート: 判断 675">
          <a:extLst>
            <a:ext uri="{FF2B5EF4-FFF2-40B4-BE49-F238E27FC236}">
              <a16:creationId xmlns:a16="http://schemas.microsoft.com/office/drawing/2014/main" id="{34C72CD3-F897-4029-B4A0-14F35EEC482A}"/>
            </a:ext>
          </a:extLst>
        </xdr:cNvPr>
        <xdr:cNvSpPr/>
      </xdr:nvSpPr>
      <xdr:spPr>
        <a:xfrm>
          <a:off x="13652500" y="18029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153036</xdr:rowOff>
    </xdr:from>
    <xdr:to>
      <xdr:col>67</xdr:col>
      <xdr:colOff>101600</xdr:colOff>
      <xdr:row>105</xdr:row>
      <xdr:rowOff>83186</xdr:rowOff>
    </xdr:to>
    <xdr:sp macro="" textlink="">
      <xdr:nvSpPr>
        <xdr:cNvPr id="677" name="フローチャート: 判断 676">
          <a:extLst>
            <a:ext uri="{FF2B5EF4-FFF2-40B4-BE49-F238E27FC236}">
              <a16:creationId xmlns:a16="http://schemas.microsoft.com/office/drawing/2014/main" id="{F5989B3D-7972-42CA-AA4B-741CD6D273EB}"/>
            </a:ext>
          </a:extLst>
        </xdr:cNvPr>
        <xdr:cNvSpPr/>
      </xdr:nvSpPr>
      <xdr:spPr>
        <a:xfrm>
          <a:off x="12763500" y="17983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8" name="テキスト ボックス 677">
          <a:extLst>
            <a:ext uri="{FF2B5EF4-FFF2-40B4-BE49-F238E27FC236}">
              <a16:creationId xmlns:a16="http://schemas.microsoft.com/office/drawing/2014/main" id="{DE77FAF5-512C-47FF-AE38-BD4A07E235AB}"/>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9" name="テキスト ボックス 678">
          <a:extLst>
            <a:ext uri="{FF2B5EF4-FFF2-40B4-BE49-F238E27FC236}">
              <a16:creationId xmlns:a16="http://schemas.microsoft.com/office/drawing/2014/main" id="{0E54A0CB-5B30-4BC1-B952-CE26C696353B}"/>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80" name="テキスト ボックス 679">
          <a:extLst>
            <a:ext uri="{FF2B5EF4-FFF2-40B4-BE49-F238E27FC236}">
              <a16:creationId xmlns:a16="http://schemas.microsoft.com/office/drawing/2014/main" id="{7E5A619E-0497-4358-9234-55BB8E797C53}"/>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1" name="テキスト ボックス 680">
          <a:extLst>
            <a:ext uri="{FF2B5EF4-FFF2-40B4-BE49-F238E27FC236}">
              <a16:creationId xmlns:a16="http://schemas.microsoft.com/office/drawing/2014/main" id="{8E7B8299-8894-492D-80DC-B8FEE0F26F51}"/>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2" name="テキスト ボックス 681">
          <a:extLst>
            <a:ext uri="{FF2B5EF4-FFF2-40B4-BE49-F238E27FC236}">
              <a16:creationId xmlns:a16="http://schemas.microsoft.com/office/drawing/2014/main" id="{06319109-0215-4B4C-9F69-07ABA7C5B3EF}"/>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130175</xdr:rowOff>
    </xdr:from>
    <xdr:to>
      <xdr:col>85</xdr:col>
      <xdr:colOff>177800</xdr:colOff>
      <xdr:row>106</xdr:row>
      <xdr:rowOff>60325</xdr:rowOff>
    </xdr:to>
    <xdr:sp macro="" textlink="">
      <xdr:nvSpPr>
        <xdr:cNvPr id="683" name="楕円 682">
          <a:extLst>
            <a:ext uri="{FF2B5EF4-FFF2-40B4-BE49-F238E27FC236}">
              <a16:creationId xmlns:a16="http://schemas.microsoft.com/office/drawing/2014/main" id="{25541F0A-BFFD-40AC-ADB1-FDF168D9E53C}"/>
            </a:ext>
          </a:extLst>
        </xdr:cNvPr>
        <xdr:cNvSpPr/>
      </xdr:nvSpPr>
      <xdr:spPr>
        <a:xfrm>
          <a:off x="16268700" y="18132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108602</xdr:rowOff>
    </xdr:from>
    <xdr:ext cx="405111" cy="259045"/>
    <xdr:sp macro="" textlink="">
      <xdr:nvSpPr>
        <xdr:cNvPr id="684" name="【公民館】&#10;有形固定資産減価償却率該当値テキスト">
          <a:extLst>
            <a:ext uri="{FF2B5EF4-FFF2-40B4-BE49-F238E27FC236}">
              <a16:creationId xmlns:a16="http://schemas.microsoft.com/office/drawing/2014/main" id="{7066712F-7430-4587-8567-9D3A1A8CC7B5}"/>
            </a:ext>
          </a:extLst>
        </xdr:cNvPr>
        <xdr:cNvSpPr txBox="1"/>
      </xdr:nvSpPr>
      <xdr:spPr>
        <a:xfrm>
          <a:off x="16357600" y="18110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109220</xdr:rowOff>
    </xdr:from>
    <xdr:to>
      <xdr:col>81</xdr:col>
      <xdr:colOff>101600</xdr:colOff>
      <xdr:row>106</xdr:row>
      <xdr:rowOff>39370</xdr:rowOff>
    </xdr:to>
    <xdr:sp macro="" textlink="">
      <xdr:nvSpPr>
        <xdr:cNvPr id="685" name="楕円 684">
          <a:extLst>
            <a:ext uri="{FF2B5EF4-FFF2-40B4-BE49-F238E27FC236}">
              <a16:creationId xmlns:a16="http://schemas.microsoft.com/office/drawing/2014/main" id="{5C0A63EF-5655-401C-9DBE-466F0E9486C8}"/>
            </a:ext>
          </a:extLst>
        </xdr:cNvPr>
        <xdr:cNvSpPr/>
      </xdr:nvSpPr>
      <xdr:spPr>
        <a:xfrm>
          <a:off x="15430500" y="18111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160020</xdr:rowOff>
    </xdr:from>
    <xdr:to>
      <xdr:col>85</xdr:col>
      <xdr:colOff>127000</xdr:colOff>
      <xdr:row>106</xdr:row>
      <xdr:rowOff>9525</xdr:rowOff>
    </xdr:to>
    <xdr:cxnSp macro="">
      <xdr:nvCxnSpPr>
        <xdr:cNvPr id="686" name="直線コネクタ 685">
          <a:extLst>
            <a:ext uri="{FF2B5EF4-FFF2-40B4-BE49-F238E27FC236}">
              <a16:creationId xmlns:a16="http://schemas.microsoft.com/office/drawing/2014/main" id="{7414B81C-5107-48E7-BEA4-C0E8520E3690}"/>
            </a:ext>
          </a:extLst>
        </xdr:cNvPr>
        <xdr:cNvCxnSpPr/>
      </xdr:nvCxnSpPr>
      <xdr:spPr>
        <a:xfrm>
          <a:off x="15481300" y="18162270"/>
          <a:ext cx="8382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90170</xdr:rowOff>
    </xdr:from>
    <xdr:to>
      <xdr:col>76</xdr:col>
      <xdr:colOff>165100</xdr:colOff>
      <xdr:row>106</xdr:row>
      <xdr:rowOff>20320</xdr:rowOff>
    </xdr:to>
    <xdr:sp macro="" textlink="">
      <xdr:nvSpPr>
        <xdr:cNvPr id="687" name="楕円 686">
          <a:extLst>
            <a:ext uri="{FF2B5EF4-FFF2-40B4-BE49-F238E27FC236}">
              <a16:creationId xmlns:a16="http://schemas.microsoft.com/office/drawing/2014/main" id="{A5F1495A-4247-436A-81D6-E49D4927093D}"/>
            </a:ext>
          </a:extLst>
        </xdr:cNvPr>
        <xdr:cNvSpPr/>
      </xdr:nvSpPr>
      <xdr:spPr>
        <a:xfrm>
          <a:off x="14541500" y="18092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140970</xdr:rowOff>
    </xdr:from>
    <xdr:to>
      <xdr:col>81</xdr:col>
      <xdr:colOff>50800</xdr:colOff>
      <xdr:row>105</xdr:row>
      <xdr:rowOff>160020</xdr:rowOff>
    </xdr:to>
    <xdr:cxnSp macro="">
      <xdr:nvCxnSpPr>
        <xdr:cNvPr id="688" name="直線コネクタ 687">
          <a:extLst>
            <a:ext uri="{FF2B5EF4-FFF2-40B4-BE49-F238E27FC236}">
              <a16:creationId xmlns:a16="http://schemas.microsoft.com/office/drawing/2014/main" id="{1F2EE9DB-CEB4-427B-B3CD-D65B935CF788}"/>
            </a:ext>
          </a:extLst>
        </xdr:cNvPr>
        <xdr:cNvCxnSpPr/>
      </xdr:nvCxnSpPr>
      <xdr:spPr>
        <a:xfrm>
          <a:off x="14592300" y="1814322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25400</xdr:rowOff>
    </xdr:from>
    <xdr:to>
      <xdr:col>72</xdr:col>
      <xdr:colOff>38100</xdr:colOff>
      <xdr:row>105</xdr:row>
      <xdr:rowOff>127000</xdr:rowOff>
    </xdr:to>
    <xdr:sp macro="" textlink="">
      <xdr:nvSpPr>
        <xdr:cNvPr id="689" name="楕円 688">
          <a:extLst>
            <a:ext uri="{FF2B5EF4-FFF2-40B4-BE49-F238E27FC236}">
              <a16:creationId xmlns:a16="http://schemas.microsoft.com/office/drawing/2014/main" id="{07F64A24-D861-405D-A0B5-1B903E649B7C}"/>
            </a:ext>
          </a:extLst>
        </xdr:cNvPr>
        <xdr:cNvSpPr/>
      </xdr:nvSpPr>
      <xdr:spPr>
        <a:xfrm>
          <a:off x="13652500" y="18027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76200</xdr:rowOff>
    </xdr:from>
    <xdr:to>
      <xdr:col>76</xdr:col>
      <xdr:colOff>114300</xdr:colOff>
      <xdr:row>105</xdr:row>
      <xdr:rowOff>140970</xdr:rowOff>
    </xdr:to>
    <xdr:cxnSp macro="">
      <xdr:nvCxnSpPr>
        <xdr:cNvPr id="690" name="直線コネクタ 689">
          <a:extLst>
            <a:ext uri="{FF2B5EF4-FFF2-40B4-BE49-F238E27FC236}">
              <a16:creationId xmlns:a16="http://schemas.microsoft.com/office/drawing/2014/main" id="{A67B34B5-0318-4325-8646-1E1360A018C8}"/>
            </a:ext>
          </a:extLst>
        </xdr:cNvPr>
        <xdr:cNvCxnSpPr/>
      </xdr:nvCxnSpPr>
      <xdr:spPr>
        <a:xfrm>
          <a:off x="13703300" y="18078450"/>
          <a:ext cx="8890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158750</xdr:rowOff>
    </xdr:from>
    <xdr:to>
      <xdr:col>67</xdr:col>
      <xdr:colOff>101600</xdr:colOff>
      <xdr:row>105</xdr:row>
      <xdr:rowOff>88900</xdr:rowOff>
    </xdr:to>
    <xdr:sp macro="" textlink="">
      <xdr:nvSpPr>
        <xdr:cNvPr id="691" name="楕円 690">
          <a:extLst>
            <a:ext uri="{FF2B5EF4-FFF2-40B4-BE49-F238E27FC236}">
              <a16:creationId xmlns:a16="http://schemas.microsoft.com/office/drawing/2014/main" id="{EE279582-AB8B-421F-BC71-55B4317DE112}"/>
            </a:ext>
          </a:extLst>
        </xdr:cNvPr>
        <xdr:cNvSpPr/>
      </xdr:nvSpPr>
      <xdr:spPr>
        <a:xfrm>
          <a:off x="12763500" y="17989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38100</xdr:rowOff>
    </xdr:from>
    <xdr:to>
      <xdr:col>71</xdr:col>
      <xdr:colOff>177800</xdr:colOff>
      <xdr:row>105</xdr:row>
      <xdr:rowOff>76200</xdr:rowOff>
    </xdr:to>
    <xdr:cxnSp macro="">
      <xdr:nvCxnSpPr>
        <xdr:cNvPr id="692" name="直線コネクタ 691">
          <a:extLst>
            <a:ext uri="{FF2B5EF4-FFF2-40B4-BE49-F238E27FC236}">
              <a16:creationId xmlns:a16="http://schemas.microsoft.com/office/drawing/2014/main" id="{F4438AE4-7DBB-457D-82DB-71B09CCE86AC}"/>
            </a:ext>
          </a:extLst>
        </xdr:cNvPr>
        <xdr:cNvCxnSpPr/>
      </xdr:nvCxnSpPr>
      <xdr:spPr>
        <a:xfrm>
          <a:off x="12814300" y="1804035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27322</xdr:rowOff>
    </xdr:from>
    <xdr:ext cx="405111" cy="259045"/>
    <xdr:sp macro="" textlink="">
      <xdr:nvSpPr>
        <xdr:cNvPr id="693" name="n_1aveValue【公民館】&#10;有形固定資産減価償却率">
          <a:extLst>
            <a:ext uri="{FF2B5EF4-FFF2-40B4-BE49-F238E27FC236}">
              <a16:creationId xmlns:a16="http://schemas.microsoft.com/office/drawing/2014/main" id="{51E2D15F-061B-4081-A148-EAC239C066A9}"/>
            </a:ext>
          </a:extLst>
        </xdr:cNvPr>
        <xdr:cNvSpPr txBox="1"/>
      </xdr:nvSpPr>
      <xdr:spPr>
        <a:xfrm>
          <a:off x="15266044" y="17858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156863</xdr:rowOff>
    </xdr:from>
    <xdr:ext cx="405111" cy="259045"/>
    <xdr:sp macro="" textlink="">
      <xdr:nvSpPr>
        <xdr:cNvPr id="694" name="n_2aveValue【公民館】&#10;有形固定資産減価償却率">
          <a:extLst>
            <a:ext uri="{FF2B5EF4-FFF2-40B4-BE49-F238E27FC236}">
              <a16:creationId xmlns:a16="http://schemas.microsoft.com/office/drawing/2014/main" id="{18DFC815-22F4-4159-9582-50D0B9AC9B26}"/>
            </a:ext>
          </a:extLst>
        </xdr:cNvPr>
        <xdr:cNvSpPr txBox="1"/>
      </xdr:nvSpPr>
      <xdr:spPr>
        <a:xfrm>
          <a:off x="14389744" y="178162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120032</xdr:rowOff>
    </xdr:from>
    <xdr:ext cx="405111" cy="259045"/>
    <xdr:sp macro="" textlink="">
      <xdr:nvSpPr>
        <xdr:cNvPr id="695" name="n_3aveValue【公民館】&#10;有形固定資産減価償却率">
          <a:extLst>
            <a:ext uri="{FF2B5EF4-FFF2-40B4-BE49-F238E27FC236}">
              <a16:creationId xmlns:a16="http://schemas.microsoft.com/office/drawing/2014/main" id="{8A2797F0-F3EC-4220-8A32-AFB94D19F4A4}"/>
            </a:ext>
          </a:extLst>
        </xdr:cNvPr>
        <xdr:cNvSpPr txBox="1"/>
      </xdr:nvSpPr>
      <xdr:spPr>
        <a:xfrm>
          <a:off x="13500744" y="18122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99713</xdr:rowOff>
    </xdr:from>
    <xdr:ext cx="405111" cy="259045"/>
    <xdr:sp macro="" textlink="">
      <xdr:nvSpPr>
        <xdr:cNvPr id="696" name="n_4aveValue【公民館】&#10;有形固定資産減価償却率">
          <a:extLst>
            <a:ext uri="{FF2B5EF4-FFF2-40B4-BE49-F238E27FC236}">
              <a16:creationId xmlns:a16="http://schemas.microsoft.com/office/drawing/2014/main" id="{7F018FF4-D077-493C-A971-D034726313F6}"/>
            </a:ext>
          </a:extLst>
        </xdr:cNvPr>
        <xdr:cNvSpPr txBox="1"/>
      </xdr:nvSpPr>
      <xdr:spPr>
        <a:xfrm>
          <a:off x="12611744" y="17759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30497</xdr:rowOff>
    </xdr:from>
    <xdr:ext cx="405111" cy="259045"/>
    <xdr:sp macro="" textlink="">
      <xdr:nvSpPr>
        <xdr:cNvPr id="697" name="n_1mainValue【公民館】&#10;有形固定資産減価償却率">
          <a:extLst>
            <a:ext uri="{FF2B5EF4-FFF2-40B4-BE49-F238E27FC236}">
              <a16:creationId xmlns:a16="http://schemas.microsoft.com/office/drawing/2014/main" id="{31820916-C267-469C-875C-B4199C1875AC}"/>
            </a:ext>
          </a:extLst>
        </xdr:cNvPr>
        <xdr:cNvSpPr txBox="1"/>
      </xdr:nvSpPr>
      <xdr:spPr>
        <a:xfrm>
          <a:off x="15266044" y="18204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11447</xdr:rowOff>
    </xdr:from>
    <xdr:ext cx="405111" cy="259045"/>
    <xdr:sp macro="" textlink="">
      <xdr:nvSpPr>
        <xdr:cNvPr id="698" name="n_2mainValue【公民館】&#10;有形固定資産減価償却率">
          <a:extLst>
            <a:ext uri="{FF2B5EF4-FFF2-40B4-BE49-F238E27FC236}">
              <a16:creationId xmlns:a16="http://schemas.microsoft.com/office/drawing/2014/main" id="{F9337869-0160-4197-9D15-6830787CCEA4}"/>
            </a:ext>
          </a:extLst>
        </xdr:cNvPr>
        <xdr:cNvSpPr txBox="1"/>
      </xdr:nvSpPr>
      <xdr:spPr>
        <a:xfrm>
          <a:off x="14389744" y="18185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143527</xdr:rowOff>
    </xdr:from>
    <xdr:ext cx="405111" cy="259045"/>
    <xdr:sp macro="" textlink="">
      <xdr:nvSpPr>
        <xdr:cNvPr id="699" name="n_3mainValue【公民館】&#10;有形固定資産減価償却率">
          <a:extLst>
            <a:ext uri="{FF2B5EF4-FFF2-40B4-BE49-F238E27FC236}">
              <a16:creationId xmlns:a16="http://schemas.microsoft.com/office/drawing/2014/main" id="{EC455033-F10F-40C0-B3C2-D2FF10862BE9}"/>
            </a:ext>
          </a:extLst>
        </xdr:cNvPr>
        <xdr:cNvSpPr txBox="1"/>
      </xdr:nvSpPr>
      <xdr:spPr>
        <a:xfrm>
          <a:off x="13500744" y="17802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80027</xdr:rowOff>
    </xdr:from>
    <xdr:ext cx="405111" cy="259045"/>
    <xdr:sp macro="" textlink="">
      <xdr:nvSpPr>
        <xdr:cNvPr id="700" name="n_4mainValue【公民館】&#10;有形固定資産減価償却率">
          <a:extLst>
            <a:ext uri="{FF2B5EF4-FFF2-40B4-BE49-F238E27FC236}">
              <a16:creationId xmlns:a16="http://schemas.microsoft.com/office/drawing/2014/main" id="{53294600-97E5-48C7-BA8B-60CFCA8589A7}"/>
            </a:ext>
          </a:extLst>
        </xdr:cNvPr>
        <xdr:cNvSpPr txBox="1"/>
      </xdr:nvSpPr>
      <xdr:spPr>
        <a:xfrm>
          <a:off x="12611744" y="18082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1" name="正方形/長方形 700">
          <a:extLst>
            <a:ext uri="{FF2B5EF4-FFF2-40B4-BE49-F238E27FC236}">
              <a16:creationId xmlns:a16="http://schemas.microsoft.com/office/drawing/2014/main" id="{42B4CF9D-C871-4A94-8E7B-E28F2567D251}"/>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2" name="正方形/長方形 701">
          <a:extLst>
            <a:ext uri="{FF2B5EF4-FFF2-40B4-BE49-F238E27FC236}">
              <a16:creationId xmlns:a16="http://schemas.microsoft.com/office/drawing/2014/main" id="{A3F974B1-CE6F-4EFF-AC90-51878D41449C}"/>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3" name="正方形/長方形 702">
          <a:extLst>
            <a:ext uri="{FF2B5EF4-FFF2-40B4-BE49-F238E27FC236}">
              <a16:creationId xmlns:a16="http://schemas.microsoft.com/office/drawing/2014/main" id="{CCDBDC05-A64C-447F-8AF3-826612680C57}"/>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4" name="正方形/長方形 703">
          <a:extLst>
            <a:ext uri="{FF2B5EF4-FFF2-40B4-BE49-F238E27FC236}">
              <a16:creationId xmlns:a16="http://schemas.microsoft.com/office/drawing/2014/main" id="{2DFCDA9E-FEC7-4587-8AC2-22066E21E89B}"/>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5" name="正方形/長方形 704">
          <a:extLst>
            <a:ext uri="{FF2B5EF4-FFF2-40B4-BE49-F238E27FC236}">
              <a16:creationId xmlns:a16="http://schemas.microsoft.com/office/drawing/2014/main" id="{E4B7EFFE-EADA-4AAA-A898-19E08D4FBC1C}"/>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6" name="正方形/長方形 705">
          <a:extLst>
            <a:ext uri="{FF2B5EF4-FFF2-40B4-BE49-F238E27FC236}">
              <a16:creationId xmlns:a16="http://schemas.microsoft.com/office/drawing/2014/main" id="{C2CEA60A-CD8B-4ED4-AB37-27217D7658E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7" name="正方形/長方形 706">
          <a:extLst>
            <a:ext uri="{FF2B5EF4-FFF2-40B4-BE49-F238E27FC236}">
              <a16:creationId xmlns:a16="http://schemas.microsoft.com/office/drawing/2014/main" id="{93DCFCA0-6FB5-41F0-A578-EA68031998F3}"/>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8" name="正方形/長方形 707">
          <a:extLst>
            <a:ext uri="{FF2B5EF4-FFF2-40B4-BE49-F238E27FC236}">
              <a16:creationId xmlns:a16="http://schemas.microsoft.com/office/drawing/2014/main" id="{052B2B77-1B09-4956-8628-0FE117EEA9A4}"/>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9" name="テキスト ボックス 708">
          <a:extLst>
            <a:ext uri="{FF2B5EF4-FFF2-40B4-BE49-F238E27FC236}">
              <a16:creationId xmlns:a16="http://schemas.microsoft.com/office/drawing/2014/main" id="{B97AB551-6512-4D76-91B8-2EBAB92B453B}"/>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10" name="直線コネクタ 709">
          <a:extLst>
            <a:ext uri="{FF2B5EF4-FFF2-40B4-BE49-F238E27FC236}">
              <a16:creationId xmlns:a16="http://schemas.microsoft.com/office/drawing/2014/main" id="{B60AF52A-9CCB-42F7-BE32-2543EA4C3C12}"/>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711" name="直線コネクタ 710">
          <a:extLst>
            <a:ext uri="{FF2B5EF4-FFF2-40B4-BE49-F238E27FC236}">
              <a16:creationId xmlns:a16="http://schemas.microsoft.com/office/drawing/2014/main" id="{DAE257C3-521B-4DDF-A13F-EC345FBB4BE0}"/>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712" name="テキスト ボックス 711">
          <a:extLst>
            <a:ext uri="{FF2B5EF4-FFF2-40B4-BE49-F238E27FC236}">
              <a16:creationId xmlns:a16="http://schemas.microsoft.com/office/drawing/2014/main" id="{2AD86698-3513-4E25-9183-0FFBC28AD56E}"/>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713" name="直線コネクタ 712">
          <a:extLst>
            <a:ext uri="{FF2B5EF4-FFF2-40B4-BE49-F238E27FC236}">
              <a16:creationId xmlns:a16="http://schemas.microsoft.com/office/drawing/2014/main" id="{0E11A152-D137-49A9-80FD-6FB8A332EDC2}"/>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714" name="テキスト ボックス 713">
          <a:extLst>
            <a:ext uri="{FF2B5EF4-FFF2-40B4-BE49-F238E27FC236}">
              <a16:creationId xmlns:a16="http://schemas.microsoft.com/office/drawing/2014/main" id="{8075ABB1-BC7C-4B32-802E-749EA91EA3A7}"/>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715" name="直線コネクタ 714">
          <a:extLst>
            <a:ext uri="{FF2B5EF4-FFF2-40B4-BE49-F238E27FC236}">
              <a16:creationId xmlns:a16="http://schemas.microsoft.com/office/drawing/2014/main" id="{955E752D-ADCB-4D13-B85E-574152221D45}"/>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716" name="テキスト ボックス 715">
          <a:extLst>
            <a:ext uri="{FF2B5EF4-FFF2-40B4-BE49-F238E27FC236}">
              <a16:creationId xmlns:a16="http://schemas.microsoft.com/office/drawing/2014/main" id="{CA8241B0-82E5-4C75-A304-F0068E314B03}"/>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717" name="直線コネクタ 716">
          <a:extLst>
            <a:ext uri="{FF2B5EF4-FFF2-40B4-BE49-F238E27FC236}">
              <a16:creationId xmlns:a16="http://schemas.microsoft.com/office/drawing/2014/main" id="{6259B174-495E-478E-8C04-3BB3F00C18F6}"/>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718" name="テキスト ボックス 717">
          <a:extLst>
            <a:ext uri="{FF2B5EF4-FFF2-40B4-BE49-F238E27FC236}">
              <a16:creationId xmlns:a16="http://schemas.microsoft.com/office/drawing/2014/main" id="{CD6EA10C-60E0-45E5-B38E-50992DDFEF34}"/>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9" name="直線コネクタ 718">
          <a:extLst>
            <a:ext uri="{FF2B5EF4-FFF2-40B4-BE49-F238E27FC236}">
              <a16:creationId xmlns:a16="http://schemas.microsoft.com/office/drawing/2014/main" id="{FAE638A7-1278-4F4F-ACBB-988DE047B4E5}"/>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20" name="テキスト ボックス 719">
          <a:extLst>
            <a:ext uri="{FF2B5EF4-FFF2-40B4-BE49-F238E27FC236}">
              <a16:creationId xmlns:a16="http://schemas.microsoft.com/office/drawing/2014/main" id="{15C56DCD-7EEC-4B1A-B0EA-183AB54924E4}"/>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1" name="【公民館】&#10;一人当たり面積グラフ枠">
          <a:extLst>
            <a:ext uri="{FF2B5EF4-FFF2-40B4-BE49-F238E27FC236}">
              <a16:creationId xmlns:a16="http://schemas.microsoft.com/office/drawing/2014/main" id="{4127FDF2-C71E-4F70-ADFF-282B6AC21FAB}"/>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131063</xdr:rowOff>
    </xdr:from>
    <xdr:to>
      <xdr:col>116</xdr:col>
      <xdr:colOff>62864</xdr:colOff>
      <xdr:row>108</xdr:row>
      <xdr:rowOff>32765</xdr:rowOff>
    </xdr:to>
    <xdr:cxnSp macro="">
      <xdr:nvCxnSpPr>
        <xdr:cNvPr id="722" name="直線コネクタ 721">
          <a:extLst>
            <a:ext uri="{FF2B5EF4-FFF2-40B4-BE49-F238E27FC236}">
              <a16:creationId xmlns:a16="http://schemas.microsoft.com/office/drawing/2014/main" id="{8F05B120-9AD5-42D3-BC76-EEBCA697608A}"/>
            </a:ext>
          </a:extLst>
        </xdr:cNvPr>
        <xdr:cNvCxnSpPr/>
      </xdr:nvCxnSpPr>
      <xdr:spPr>
        <a:xfrm flipV="1">
          <a:off x="22160864" y="17104613"/>
          <a:ext cx="0" cy="14447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36592</xdr:rowOff>
    </xdr:from>
    <xdr:ext cx="469744" cy="259045"/>
    <xdr:sp macro="" textlink="">
      <xdr:nvSpPr>
        <xdr:cNvPr id="723" name="【公民館】&#10;一人当たり面積最小値テキスト">
          <a:extLst>
            <a:ext uri="{FF2B5EF4-FFF2-40B4-BE49-F238E27FC236}">
              <a16:creationId xmlns:a16="http://schemas.microsoft.com/office/drawing/2014/main" id="{6A2FE909-2810-4E2D-8A90-59C57DB5B791}"/>
            </a:ext>
          </a:extLst>
        </xdr:cNvPr>
        <xdr:cNvSpPr txBox="1"/>
      </xdr:nvSpPr>
      <xdr:spPr>
        <a:xfrm>
          <a:off x="22199600" y="18553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32765</xdr:rowOff>
    </xdr:from>
    <xdr:to>
      <xdr:col>116</xdr:col>
      <xdr:colOff>152400</xdr:colOff>
      <xdr:row>108</xdr:row>
      <xdr:rowOff>32765</xdr:rowOff>
    </xdr:to>
    <xdr:cxnSp macro="">
      <xdr:nvCxnSpPr>
        <xdr:cNvPr id="724" name="直線コネクタ 723">
          <a:extLst>
            <a:ext uri="{FF2B5EF4-FFF2-40B4-BE49-F238E27FC236}">
              <a16:creationId xmlns:a16="http://schemas.microsoft.com/office/drawing/2014/main" id="{0F60C7B9-21DD-42C1-9364-C1349A1E5C20}"/>
            </a:ext>
          </a:extLst>
        </xdr:cNvPr>
        <xdr:cNvCxnSpPr/>
      </xdr:nvCxnSpPr>
      <xdr:spPr>
        <a:xfrm>
          <a:off x="22072600" y="185493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77740</xdr:rowOff>
    </xdr:from>
    <xdr:ext cx="469744" cy="259045"/>
    <xdr:sp macro="" textlink="">
      <xdr:nvSpPr>
        <xdr:cNvPr id="725" name="【公民館】&#10;一人当たり面積最大値テキスト">
          <a:extLst>
            <a:ext uri="{FF2B5EF4-FFF2-40B4-BE49-F238E27FC236}">
              <a16:creationId xmlns:a16="http://schemas.microsoft.com/office/drawing/2014/main" id="{0E0E9FA8-D635-474F-AAAF-A3E139AF886E}"/>
            </a:ext>
          </a:extLst>
        </xdr:cNvPr>
        <xdr:cNvSpPr txBox="1"/>
      </xdr:nvSpPr>
      <xdr:spPr>
        <a:xfrm>
          <a:off x="22199600" y="16879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131063</xdr:rowOff>
    </xdr:from>
    <xdr:to>
      <xdr:col>116</xdr:col>
      <xdr:colOff>152400</xdr:colOff>
      <xdr:row>99</xdr:row>
      <xdr:rowOff>131063</xdr:rowOff>
    </xdr:to>
    <xdr:cxnSp macro="">
      <xdr:nvCxnSpPr>
        <xdr:cNvPr id="726" name="直線コネクタ 725">
          <a:extLst>
            <a:ext uri="{FF2B5EF4-FFF2-40B4-BE49-F238E27FC236}">
              <a16:creationId xmlns:a16="http://schemas.microsoft.com/office/drawing/2014/main" id="{0D941185-CA71-42A5-B5B7-64C75FEAD510}"/>
            </a:ext>
          </a:extLst>
        </xdr:cNvPr>
        <xdr:cNvCxnSpPr/>
      </xdr:nvCxnSpPr>
      <xdr:spPr>
        <a:xfrm>
          <a:off x="22072600" y="171046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102125</xdr:rowOff>
    </xdr:from>
    <xdr:ext cx="469744" cy="259045"/>
    <xdr:sp macro="" textlink="">
      <xdr:nvSpPr>
        <xdr:cNvPr id="727" name="【公民館】&#10;一人当たり面積平均値テキスト">
          <a:extLst>
            <a:ext uri="{FF2B5EF4-FFF2-40B4-BE49-F238E27FC236}">
              <a16:creationId xmlns:a16="http://schemas.microsoft.com/office/drawing/2014/main" id="{528D5C79-6CB2-4623-9BDC-7B4E20BF356C}"/>
            </a:ext>
          </a:extLst>
        </xdr:cNvPr>
        <xdr:cNvSpPr txBox="1"/>
      </xdr:nvSpPr>
      <xdr:spPr>
        <a:xfrm>
          <a:off x="22199600" y="181043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123698</xdr:rowOff>
    </xdr:from>
    <xdr:to>
      <xdr:col>116</xdr:col>
      <xdr:colOff>114300</xdr:colOff>
      <xdr:row>106</xdr:row>
      <xdr:rowOff>53848</xdr:rowOff>
    </xdr:to>
    <xdr:sp macro="" textlink="">
      <xdr:nvSpPr>
        <xdr:cNvPr id="728" name="フローチャート: 判断 727">
          <a:extLst>
            <a:ext uri="{FF2B5EF4-FFF2-40B4-BE49-F238E27FC236}">
              <a16:creationId xmlns:a16="http://schemas.microsoft.com/office/drawing/2014/main" id="{E3154BA5-16DF-461A-93EE-3103D78F0E51}"/>
            </a:ext>
          </a:extLst>
        </xdr:cNvPr>
        <xdr:cNvSpPr/>
      </xdr:nvSpPr>
      <xdr:spPr>
        <a:xfrm>
          <a:off x="22110700" y="18125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125985</xdr:rowOff>
    </xdr:from>
    <xdr:to>
      <xdr:col>112</xdr:col>
      <xdr:colOff>38100</xdr:colOff>
      <xdr:row>106</xdr:row>
      <xdr:rowOff>56135</xdr:rowOff>
    </xdr:to>
    <xdr:sp macro="" textlink="">
      <xdr:nvSpPr>
        <xdr:cNvPr id="729" name="フローチャート: 判断 728">
          <a:extLst>
            <a:ext uri="{FF2B5EF4-FFF2-40B4-BE49-F238E27FC236}">
              <a16:creationId xmlns:a16="http://schemas.microsoft.com/office/drawing/2014/main" id="{3F4B95D6-ADA8-4BFE-B44C-7EC7AD436BE8}"/>
            </a:ext>
          </a:extLst>
        </xdr:cNvPr>
        <xdr:cNvSpPr/>
      </xdr:nvSpPr>
      <xdr:spPr>
        <a:xfrm>
          <a:off x="21272500" y="18128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116839</xdr:rowOff>
    </xdr:from>
    <xdr:to>
      <xdr:col>107</xdr:col>
      <xdr:colOff>101600</xdr:colOff>
      <xdr:row>106</xdr:row>
      <xdr:rowOff>46989</xdr:rowOff>
    </xdr:to>
    <xdr:sp macro="" textlink="">
      <xdr:nvSpPr>
        <xdr:cNvPr id="730" name="フローチャート: 判断 729">
          <a:extLst>
            <a:ext uri="{FF2B5EF4-FFF2-40B4-BE49-F238E27FC236}">
              <a16:creationId xmlns:a16="http://schemas.microsoft.com/office/drawing/2014/main" id="{1106154C-9F6D-4BDB-AA29-DFB21EB3ACC9}"/>
            </a:ext>
          </a:extLst>
        </xdr:cNvPr>
        <xdr:cNvSpPr/>
      </xdr:nvSpPr>
      <xdr:spPr>
        <a:xfrm>
          <a:off x="20383500" y="18119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125985</xdr:rowOff>
    </xdr:from>
    <xdr:to>
      <xdr:col>102</xdr:col>
      <xdr:colOff>165100</xdr:colOff>
      <xdr:row>106</xdr:row>
      <xdr:rowOff>56135</xdr:rowOff>
    </xdr:to>
    <xdr:sp macro="" textlink="">
      <xdr:nvSpPr>
        <xdr:cNvPr id="731" name="フローチャート: 判断 730">
          <a:extLst>
            <a:ext uri="{FF2B5EF4-FFF2-40B4-BE49-F238E27FC236}">
              <a16:creationId xmlns:a16="http://schemas.microsoft.com/office/drawing/2014/main" id="{A5726155-A54E-4477-814A-E005D11313C2}"/>
            </a:ext>
          </a:extLst>
        </xdr:cNvPr>
        <xdr:cNvSpPr/>
      </xdr:nvSpPr>
      <xdr:spPr>
        <a:xfrm>
          <a:off x="19494500" y="18128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132842</xdr:rowOff>
    </xdr:from>
    <xdr:to>
      <xdr:col>98</xdr:col>
      <xdr:colOff>38100</xdr:colOff>
      <xdr:row>106</xdr:row>
      <xdr:rowOff>62992</xdr:rowOff>
    </xdr:to>
    <xdr:sp macro="" textlink="">
      <xdr:nvSpPr>
        <xdr:cNvPr id="732" name="フローチャート: 判断 731">
          <a:extLst>
            <a:ext uri="{FF2B5EF4-FFF2-40B4-BE49-F238E27FC236}">
              <a16:creationId xmlns:a16="http://schemas.microsoft.com/office/drawing/2014/main" id="{7BD45AF0-5324-455C-8536-9A2F4F41BBA9}"/>
            </a:ext>
          </a:extLst>
        </xdr:cNvPr>
        <xdr:cNvSpPr/>
      </xdr:nvSpPr>
      <xdr:spPr>
        <a:xfrm>
          <a:off x="18605500" y="18135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3" name="テキスト ボックス 732">
          <a:extLst>
            <a:ext uri="{FF2B5EF4-FFF2-40B4-BE49-F238E27FC236}">
              <a16:creationId xmlns:a16="http://schemas.microsoft.com/office/drawing/2014/main" id="{FB917DBF-C962-440A-8254-610A72C344B8}"/>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4" name="テキスト ボックス 733">
          <a:extLst>
            <a:ext uri="{FF2B5EF4-FFF2-40B4-BE49-F238E27FC236}">
              <a16:creationId xmlns:a16="http://schemas.microsoft.com/office/drawing/2014/main" id="{1A0AC4FC-6B48-4950-BF4D-9BA947CED90F}"/>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5" name="テキスト ボックス 734">
          <a:extLst>
            <a:ext uri="{FF2B5EF4-FFF2-40B4-BE49-F238E27FC236}">
              <a16:creationId xmlns:a16="http://schemas.microsoft.com/office/drawing/2014/main" id="{A15197A4-AC8D-42EB-83EB-FC5C67F32292}"/>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6" name="テキスト ボックス 735">
          <a:extLst>
            <a:ext uri="{FF2B5EF4-FFF2-40B4-BE49-F238E27FC236}">
              <a16:creationId xmlns:a16="http://schemas.microsoft.com/office/drawing/2014/main" id="{5A0CB02D-3BA7-4155-B948-47F1E1D83D49}"/>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7" name="テキスト ボックス 736">
          <a:extLst>
            <a:ext uri="{FF2B5EF4-FFF2-40B4-BE49-F238E27FC236}">
              <a16:creationId xmlns:a16="http://schemas.microsoft.com/office/drawing/2014/main" id="{64751FA4-BE50-442B-9096-033E753533ED}"/>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71120</xdr:rowOff>
    </xdr:from>
    <xdr:to>
      <xdr:col>116</xdr:col>
      <xdr:colOff>114300</xdr:colOff>
      <xdr:row>106</xdr:row>
      <xdr:rowOff>1270</xdr:rowOff>
    </xdr:to>
    <xdr:sp macro="" textlink="">
      <xdr:nvSpPr>
        <xdr:cNvPr id="738" name="楕円 737">
          <a:extLst>
            <a:ext uri="{FF2B5EF4-FFF2-40B4-BE49-F238E27FC236}">
              <a16:creationId xmlns:a16="http://schemas.microsoft.com/office/drawing/2014/main" id="{5B4E898E-1EE5-46FC-8FF2-A816E7501D9D}"/>
            </a:ext>
          </a:extLst>
        </xdr:cNvPr>
        <xdr:cNvSpPr/>
      </xdr:nvSpPr>
      <xdr:spPr>
        <a:xfrm>
          <a:off x="22110700" y="18073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93997</xdr:rowOff>
    </xdr:from>
    <xdr:ext cx="469744" cy="259045"/>
    <xdr:sp macro="" textlink="">
      <xdr:nvSpPr>
        <xdr:cNvPr id="739" name="【公民館】&#10;一人当たり面積該当値テキスト">
          <a:extLst>
            <a:ext uri="{FF2B5EF4-FFF2-40B4-BE49-F238E27FC236}">
              <a16:creationId xmlns:a16="http://schemas.microsoft.com/office/drawing/2014/main" id="{D21A54B1-58B6-4DB0-9480-2CE39391B760}"/>
            </a:ext>
          </a:extLst>
        </xdr:cNvPr>
        <xdr:cNvSpPr txBox="1"/>
      </xdr:nvSpPr>
      <xdr:spPr>
        <a:xfrm>
          <a:off x="22199600" y="17924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77978</xdr:rowOff>
    </xdr:from>
    <xdr:to>
      <xdr:col>112</xdr:col>
      <xdr:colOff>38100</xdr:colOff>
      <xdr:row>106</xdr:row>
      <xdr:rowOff>8128</xdr:rowOff>
    </xdr:to>
    <xdr:sp macro="" textlink="">
      <xdr:nvSpPr>
        <xdr:cNvPr id="740" name="楕円 739">
          <a:extLst>
            <a:ext uri="{FF2B5EF4-FFF2-40B4-BE49-F238E27FC236}">
              <a16:creationId xmlns:a16="http://schemas.microsoft.com/office/drawing/2014/main" id="{1307B997-760F-4E80-A4DA-90428564D6EC}"/>
            </a:ext>
          </a:extLst>
        </xdr:cNvPr>
        <xdr:cNvSpPr/>
      </xdr:nvSpPr>
      <xdr:spPr>
        <a:xfrm>
          <a:off x="21272500" y="18080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121920</xdr:rowOff>
    </xdr:from>
    <xdr:to>
      <xdr:col>116</xdr:col>
      <xdr:colOff>63500</xdr:colOff>
      <xdr:row>105</xdr:row>
      <xdr:rowOff>128778</xdr:rowOff>
    </xdr:to>
    <xdr:cxnSp macro="">
      <xdr:nvCxnSpPr>
        <xdr:cNvPr id="741" name="直線コネクタ 740">
          <a:extLst>
            <a:ext uri="{FF2B5EF4-FFF2-40B4-BE49-F238E27FC236}">
              <a16:creationId xmlns:a16="http://schemas.microsoft.com/office/drawing/2014/main" id="{B7975A5E-DD6B-4D6B-BB49-C8D5C85AB08F}"/>
            </a:ext>
          </a:extLst>
        </xdr:cNvPr>
        <xdr:cNvCxnSpPr/>
      </xdr:nvCxnSpPr>
      <xdr:spPr>
        <a:xfrm flipV="1">
          <a:off x="21323300" y="18124170"/>
          <a:ext cx="8382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48261</xdr:rowOff>
    </xdr:from>
    <xdr:to>
      <xdr:col>107</xdr:col>
      <xdr:colOff>101600</xdr:colOff>
      <xdr:row>105</xdr:row>
      <xdr:rowOff>149861</xdr:rowOff>
    </xdr:to>
    <xdr:sp macro="" textlink="">
      <xdr:nvSpPr>
        <xdr:cNvPr id="742" name="楕円 741">
          <a:extLst>
            <a:ext uri="{FF2B5EF4-FFF2-40B4-BE49-F238E27FC236}">
              <a16:creationId xmlns:a16="http://schemas.microsoft.com/office/drawing/2014/main" id="{3C2BB02D-73BC-4E31-A326-79DEE37E454C}"/>
            </a:ext>
          </a:extLst>
        </xdr:cNvPr>
        <xdr:cNvSpPr/>
      </xdr:nvSpPr>
      <xdr:spPr>
        <a:xfrm>
          <a:off x="20383500" y="18050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99061</xdr:rowOff>
    </xdr:from>
    <xdr:to>
      <xdr:col>111</xdr:col>
      <xdr:colOff>177800</xdr:colOff>
      <xdr:row>105</xdr:row>
      <xdr:rowOff>128778</xdr:rowOff>
    </xdr:to>
    <xdr:cxnSp macro="">
      <xdr:nvCxnSpPr>
        <xdr:cNvPr id="743" name="直線コネクタ 742">
          <a:extLst>
            <a:ext uri="{FF2B5EF4-FFF2-40B4-BE49-F238E27FC236}">
              <a16:creationId xmlns:a16="http://schemas.microsoft.com/office/drawing/2014/main" id="{0F981009-30AF-4146-9D52-301D51ACBC76}"/>
            </a:ext>
          </a:extLst>
        </xdr:cNvPr>
        <xdr:cNvCxnSpPr/>
      </xdr:nvCxnSpPr>
      <xdr:spPr>
        <a:xfrm>
          <a:off x="20434300" y="18101311"/>
          <a:ext cx="889000" cy="29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52832</xdr:rowOff>
    </xdr:from>
    <xdr:to>
      <xdr:col>102</xdr:col>
      <xdr:colOff>165100</xdr:colOff>
      <xdr:row>105</xdr:row>
      <xdr:rowOff>154432</xdr:rowOff>
    </xdr:to>
    <xdr:sp macro="" textlink="">
      <xdr:nvSpPr>
        <xdr:cNvPr id="744" name="楕円 743">
          <a:extLst>
            <a:ext uri="{FF2B5EF4-FFF2-40B4-BE49-F238E27FC236}">
              <a16:creationId xmlns:a16="http://schemas.microsoft.com/office/drawing/2014/main" id="{37DD7634-D7F1-433B-981A-1DB59A4F949B}"/>
            </a:ext>
          </a:extLst>
        </xdr:cNvPr>
        <xdr:cNvSpPr/>
      </xdr:nvSpPr>
      <xdr:spPr>
        <a:xfrm>
          <a:off x="19494500" y="18055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99061</xdr:rowOff>
    </xdr:from>
    <xdr:to>
      <xdr:col>107</xdr:col>
      <xdr:colOff>50800</xdr:colOff>
      <xdr:row>105</xdr:row>
      <xdr:rowOff>103632</xdr:rowOff>
    </xdr:to>
    <xdr:cxnSp macro="">
      <xdr:nvCxnSpPr>
        <xdr:cNvPr id="745" name="直線コネクタ 744">
          <a:extLst>
            <a:ext uri="{FF2B5EF4-FFF2-40B4-BE49-F238E27FC236}">
              <a16:creationId xmlns:a16="http://schemas.microsoft.com/office/drawing/2014/main" id="{B1F09C4F-5E49-4E46-80EC-4ADF28444DDD}"/>
            </a:ext>
          </a:extLst>
        </xdr:cNvPr>
        <xdr:cNvCxnSpPr/>
      </xdr:nvCxnSpPr>
      <xdr:spPr>
        <a:xfrm flipV="1">
          <a:off x="19545300" y="18101311"/>
          <a:ext cx="8890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57404</xdr:rowOff>
    </xdr:from>
    <xdr:to>
      <xdr:col>98</xdr:col>
      <xdr:colOff>38100</xdr:colOff>
      <xdr:row>105</xdr:row>
      <xdr:rowOff>159004</xdr:rowOff>
    </xdr:to>
    <xdr:sp macro="" textlink="">
      <xdr:nvSpPr>
        <xdr:cNvPr id="746" name="楕円 745">
          <a:extLst>
            <a:ext uri="{FF2B5EF4-FFF2-40B4-BE49-F238E27FC236}">
              <a16:creationId xmlns:a16="http://schemas.microsoft.com/office/drawing/2014/main" id="{F2DF52EF-C9E9-4666-9FE6-3E5F25E0AE10}"/>
            </a:ext>
          </a:extLst>
        </xdr:cNvPr>
        <xdr:cNvSpPr/>
      </xdr:nvSpPr>
      <xdr:spPr>
        <a:xfrm>
          <a:off x="18605500" y="18059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103632</xdr:rowOff>
    </xdr:from>
    <xdr:to>
      <xdr:col>102</xdr:col>
      <xdr:colOff>114300</xdr:colOff>
      <xdr:row>105</xdr:row>
      <xdr:rowOff>108204</xdr:rowOff>
    </xdr:to>
    <xdr:cxnSp macro="">
      <xdr:nvCxnSpPr>
        <xdr:cNvPr id="747" name="直線コネクタ 746">
          <a:extLst>
            <a:ext uri="{FF2B5EF4-FFF2-40B4-BE49-F238E27FC236}">
              <a16:creationId xmlns:a16="http://schemas.microsoft.com/office/drawing/2014/main" id="{F80F782C-7A22-4E59-87B8-687B97833AF7}"/>
            </a:ext>
          </a:extLst>
        </xdr:cNvPr>
        <xdr:cNvCxnSpPr/>
      </xdr:nvCxnSpPr>
      <xdr:spPr>
        <a:xfrm flipV="1">
          <a:off x="18656300" y="1810588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47262</xdr:rowOff>
    </xdr:from>
    <xdr:ext cx="469744" cy="259045"/>
    <xdr:sp macro="" textlink="">
      <xdr:nvSpPr>
        <xdr:cNvPr id="748" name="n_1aveValue【公民館】&#10;一人当たり面積">
          <a:extLst>
            <a:ext uri="{FF2B5EF4-FFF2-40B4-BE49-F238E27FC236}">
              <a16:creationId xmlns:a16="http://schemas.microsoft.com/office/drawing/2014/main" id="{684A8C8C-903F-4178-B70A-436C80AA7A9A}"/>
            </a:ext>
          </a:extLst>
        </xdr:cNvPr>
        <xdr:cNvSpPr txBox="1"/>
      </xdr:nvSpPr>
      <xdr:spPr>
        <a:xfrm>
          <a:off x="21075727" y="18220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38116</xdr:rowOff>
    </xdr:from>
    <xdr:ext cx="469744" cy="259045"/>
    <xdr:sp macro="" textlink="">
      <xdr:nvSpPr>
        <xdr:cNvPr id="749" name="n_2aveValue【公民館】&#10;一人当たり面積">
          <a:extLst>
            <a:ext uri="{FF2B5EF4-FFF2-40B4-BE49-F238E27FC236}">
              <a16:creationId xmlns:a16="http://schemas.microsoft.com/office/drawing/2014/main" id="{5D74674E-F047-45E6-B3F9-68573DD21501}"/>
            </a:ext>
          </a:extLst>
        </xdr:cNvPr>
        <xdr:cNvSpPr txBox="1"/>
      </xdr:nvSpPr>
      <xdr:spPr>
        <a:xfrm>
          <a:off x="20199427" y="18211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47262</xdr:rowOff>
    </xdr:from>
    <xdr:ext cx="469744" cy="259045"/>
    <xdr:sp macro="" textlink="">
      <xdr:nvSpPr>
        <xdr:cNvPr id="750" name="n_3aveValue【公民館】&#10;一人当たり面積">
          <a:extLst>
            <a:ext uri="{FF2B5EF4-FFF2-40B4-BE49-F238E27FC236}">
              <a16:creationId xmlns:a16="http://schemas.microsoft.com/office/drawing/2014/main" id="{9F915523-2B5F-4459-A607-DB74C00378AF}"/>
            </a:ext>
          </a:extLst>
        </xdr:cNvPr>
        <xdr:cNvSpPr txBox="1"/>
      </xdr:nvSpPr>
      <xdr:spPr>
        <a:xfrm>
          <a:off x="19310427" y="18220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54119</xdr:rowOff>
    </xdr:from>
    <xdr:ext cx="469744" cy="259045"/>
    <xdr:sp macro="" textlink="">
      <xdr:nvSpPr>
        <xdr:cNvPr id="751" name="n_4aveValue【公民館】&#10;一人当たり面積">
          <a:extLst>
            <a:ext uri="{FF2B5EF4-FFF2-40B4-BE49-F238E27FC236}">
              <a16:creationId xmlns:a16="http://schemas.microsoft.com/office/drawing/2014/main" id="{D9BF5077-8F32-4CA3-A6F6-3F7F30ADEA19}"/>
            </a:ext>
          </a:extLst>
        </xdr:cNvPr>
        <xdr:cNvSpPr txBox="1"/>
      </xdr:nvSpPr>
      <xdr:spPr>
        <a:xfrm>
          <a:off x="18421427" y="18227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104</xdr:row>
      <xdr:rowOff>24655</xdr:rowOff>
    </xdr:from>
    <xdr:ext cx="469744" cy="259045"/>
    <xdr:sp macro="" textlink="">
      <xdr:nvSpPr>
        <xdr:cNvPr id="752" name="n_1mainValue【公民館】&#10;一人当たり面積">
          <a:extLst>
            <a:ext uri="{FF2B5EF4-FFF2-40B4-BE49-F238E27FC236}">
              <a16:creationId xmlns:a16="http://schemas.microsoft.com/office/drawing/2014/main" id="{B32C64E9-DC80-4C22-8DC6-B6F3C4E7090A}"/>
            </a:ext>
          </a:extLst>
        </xdr:cNvPr>
        <xdr:cNvSpPr txBox="1"/>
      </xdr:nvSpPr>
      <xdr:spPr>
        <a:xfrm>
          <a:off x="21075727" y="17855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166388</xdr:rowOff>
    </xdr:from>
    <xdr:ext cx="469744" cy="259045"/>
    <xdr:sp macro="" textlink="">
      <xdr:nvSpPr>
        <xdr:cNvPr id="753" name="n_2mainValue【公民館】&#10;一人当たり面積">
          <a:extLst>
            <a:ext uri="{FF2B5EF4-FFF2-40B4-BE49-F238E27FC236}">
              <a16:creationId xmlns:a16="http://schemas.microsoft.com/office/drawing/2014/main" id="{2AEB37FA-A0CD-4706-BAD3-ABB5E6A076BE}"/>
            </a:ext>
          </a:extLst>
        </xdr:cNvPr>
        <xdr:cNvSpPr txBox="1"/>
      </xdr:nvSpPr>
      <xdr:spPr>
        <a:xfrm>
          <a:off x="20199427" y="178257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170959</xdr:rowOff>
    </xdr:from>
    <xdr:ext cx="469744" cy="259045"/>
    <xdr:sp macro="" textlink="">
      <xdr:nvSpPr>
        <xdr:cNvPr id="754" name="n_3mainValue【公民館】&#10;一人当たり面積">
          <a:extLst>
            <a:ext uri="{FF2B5EF4-FFF2-40B4-BE49-F238E27FC236}">
              <a16:creationId xmlns:a16="http://schemas.microsoft.com/office/drawing/2014/main" id="{400E00CA-E6B1-482D-8BA8-A0BDD042EEB0}"/>
            </a:ext>
          </a:extLst>
        </xdr:cNvPr>
        <xdr:cNvSpPr txBox="1"/>
      </xdr:nvSpPr>
      <xdr:spPr>
        <a:xfrm>
          <a:off x="19310427" y="178303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4081</xdr:rowOff>
    </xdr:from>
    <xdr:ext cx="469744" cy="259045"/>
    <xdr:sp macro="" textlink="">
      <xdr:nvSpPr>
        <xdr:cNvPr id="755" name="n_4mainValue【公民館】&#10;一人当たり面積">
          <a:extLst>
            <a:ext uri="{FF2B5EF4-FFF2-40B4-BE49-F238E27FC236}">
              <a16:creationId xmlns:a16="http://schemas.microsoft.com/office/drawing/2014/main" id="{E16A4952-6288-4D4D-8BE3-3438A484C791}"/>
            </a:ext>
          </a:extLst>
        </xdr:cNvPr>
        <xdr:cNvSpPr txBox="1"/>
      </xdr:nvSpPr>
      <xdr:spPr>
        <a:xfrm>
          <a:off x="18421427" y="178348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6" name="正方形/長方形 755">
          <a:extLst>
            <a:ext uri="{FF2B5EF4-FFF2-40B4-BE49-F238E27FC236}">
              <a16:creationId xmlns:a16="http://schemas.microsoft.com/office/drawing/2014/main" id="{B5F6969E-D2FA-41C6-9417-389B2674CE0C}"/>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7" name="正方形/長方形 756">
          <a:extLst>
            <a:ext uri="{FF2B5EF4-FFF2-40B4-BE49-F238E27FC236}">
              <a16:creationId xmlns:a16="http://schemas.microsoft.com/office/drawing/2014/main" id="{A6DDECCD-ACEE-4B5D-B0E7-73460BB8F434}"/>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8" name="テキスト ボックス 757">
          <a:extLst>
            <a:ext uri="{FF2B5EF4-FFF2-40B4-BE49-F238E27FC236}">
              <a16:creationId xmlns:a16="http://schemas.microsoft.com/office/drawing/2014/main" id="{350FA7F1-FA58-4D48-AD2B-78C501E76691}"/>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全国平均と比較して、有形固定資産減価償却率が低くなっているものは学校施設であり、道路・橋りょう・トンネルは全国平均と同等の数値となっている。全国平均値比較で数値が高いのは認定こども園・幼稚園・保育所、公営住宅及び公民館となっている。</a:t>
          </a:r>
        </a:p>
        <a:p>
          <a:r>
            <a:rPr kumimoji="1" lang="ja-JP" altLang="en-US" sz="1300">
              <a:latin typeface="ＭＳ Ｐゴシック" panose="020B0600070205080204" pitchFamily="50" charset="-128"/>
              <a:ea typeface="ＭＳ Ｐゴシック" panose="020B0600070205080204" pitchFamily="50" charset="-128"/>
            </a:rPr>
            <a:t>　数値の高い認定こども園・幼稚園・保育所に関しては、</a:t>
          </a:r>
          <a:r>
            <a:rPr kumimoji="1" lang="en-US" altLang="ja-JP" sz="1300">
              <a:latin typeface="ＭＳ Ｐゴシック" panose="020B0600070205080204" pitchFamily="50" charset="-128"/>
              <a:ea typeface="ＭＳ Ｐゴシック" panose="020B0600070205080204" pitchFamily="50" charset="-128"/>
            </a:rPr>
            <a:t>R6</a:t>
          </a:r>
          <a:r>
            <a:rPr kumimoji="1" lang="ja-JP" altLang="en-US" sz="1300">
              <a:latin typeface="ＭＳ Ｐゴシック" panose="020B0600070205080204" pitchFamily="50" charset="-128"/>
              <a:ea typeface="ＭＳ Ｐゴシック" panose="020B0600070205080204" pitchFamily="50" charset="-128"/>
            </a:rPr>
            <a:t>年度の一部民営化や閉園により数値が改善しているものの、依然として全国平均値比較では数値が高い状況となっている。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公営住宅や公民館も老朽化が進んでいるため、公営住宅等長寿命化計画や個別施設計画を基に計画的に更新・修繕を進めていく。</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24A6180D-A47B-4C9D-9124-055D796F7F24}"/>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CC0ED85D-87BC-49AF-917D-101DF12C777A}"/>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F62AD622-F563-46E9-9D6B-C36A8022ECC7}"/>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E004D1BC-F4E8-41C9-B483-2D233B75B99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新潟県見附市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30CB00AD-CB47-4CC0-B779-0546B7E80A71}"/>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8C13D30-0628-44CB-B261-31A4F4A57252}"/>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69B4D6EC-53C0-4575-A912-17C6B48CA877}"/>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199FF159-8A71-4301-9DAF-4A61271FB831}"/>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348585F0-6A7A-4B56-B8D2-1C573C48677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1C24D0A8-1BE7-4380-A235-E843D1558B31}"/>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38,061
37,799
77.91
20,222,383
19,670,001
464,080
10,400,857
18,870,025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D07268EC-0060-4534-B259-988D84D896C5}"/>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E5C84544-5944-47E8-875D-EBE7B8502AF9}"/>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44DD8D02-D887-4DED-ABC9-D90822D74A25}"/>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11.3
80.6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88AD4EF4-16D9-4A13-A553-557BE7064825}"/>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FBB28403-A5F8-4167-85D1-91387FC169A9}"/>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830DA8A0-A1C0-4C50-8EE0-3153D357D05D}"/>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75BC38AB-BD5B-4136-ABD8-767CF982F47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4D1A7CF3-3BF6-4489-B90C-6547F3289A1F}"/>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60B3AAC7-6DB9-4F0E-BD02-22AFF9138694}"/>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FE2192AC-82E0-4753-9FC5-5EE4A07A1476}"/>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D9D662A-5E4C-4FCC-B41A-DA14930B622A}"/>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71DC7672-8CB2-493C-93B6-5B18246F0C28}"/>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53816A5A-8557-4B0F-878F-CF0FCCE1F783}"/>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76B7F45A-6A3B-4611-A5DD-73663147EC93}"/>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8032E52D-68E7-460E-B5E2-77D2366CF383}"/>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D585BD5E-65A4-48AF-BB6C-DDFA2C2E8E9E}"/>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61A19127-4013-4E47-8E81-A5662B9A7915}"/>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CE689E73-FFE4-4F9C-AE6D-935AC323F82E}"/>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D1BC01A-30A8-46B7-A60D-67AB7E53EF29}"/>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9FA05888-73E4-4F7D-B13B-C3A2FF89D753}"/>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EE3D3982-F2D5-4D37-9D8E-3EC441C43DEE}"/>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8EB1FD07-8EAD-4E44-BE13-D2B464ED27AA}"/>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C6AC7D51-0522-4DEE-930F-0513C62E2378}"/>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3FCE54D3-7CA4-401E-8813-E38460A3D73B}"/>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2B023750-9494-441E-ACA4-1879826B62CF}"/>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F5D9F15C-818A-4E0C-87D8-BFD48B6EF18C}"/>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E861B502-419C-4A79-9779-50E825F89BB5}"/>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EEE98EEA-7D6A-49D7-A40E-D7DCB03E8FDA}"/>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7B67E12F-3B2C-49D5-AA4E-A8426BE95C9A}"/>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12B7F772-0560-4AF9-ACBA-D73D71DD0E81}"/>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713FEE8A-7F5F-410B-84C5-2CD96E3C3F7C}"/>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55BEDF04-75E8-4C45-9BAE-3A950B5A6A04}"/>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4920FD95-4D8C-4535-9E08-D73EB297E408}"/>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261706CB-E1A1-46AA-9814-09C9A7F59385}"/>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1BA7D7BA-0C21-45D0-957A-A61823A05167}"/>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3605F579-2BF9-4B58-A098-71B4974DC76B}"/>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5F6A89B7-B44A-4C5E-9229-0C5CB5892E07}"/>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DC601733-5D42-4828-B855-C954DA0822D9}"/>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4447B9D7-5054-4F79-A8C4-74BB1A3E4EAD}"/>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DED07E19-E7A7-4130-8D14-7AB2E5076129}"/>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C07A8D21-1E58-48D9-B882-5F34590840D4}"/>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69E000DF-9C0A-4AA4-874A-950621359A7B}"/>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239BE05C-F413-4B46-9CE6-E2D548D12256}"/>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BE473074-0C6A-4F0E-B01F-EA62AA8880FE}"/>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641EE787-57F9-454D-8CF8-C7710FC22C01}"/>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49A880CD-6539-4AB5-BA1B-3694E1897608}"/>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54973</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7D58B44B-811F-4B0D-AD08-AEBAB89FF33F}"/>
            </a:ext>
          </a:extLst>
        </xdr:cNvPr>
        <xdr:cNvCxnSpPr/>
      </xdr:nvCxnSpPr>
      <xdr:spPr>
        <a:xfrm flipV="1">
          <a:off x="4634865" y="5712823"/>
          <a:ext cx="0" cy="1580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id="{5BE086F8-3CE5-40DD-A96C-8F79A7410D5D}"/>
            </a:ext>
          </a:extLst>
        </xdr:cNvPr>
        <xdr:cNvSpPr txBox="1"/>
      </xdr:nvSpPr>
      <xdr:spPr>
        <a:xfrm>
          <a:off x="4673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8929AC94-1DB8-44CD-8371-05DE40BC0775}"/>
            </a:ext>
          </a:extLst>
        </xdr:cNvPr>
        <xdr:cNvCxnSpPr/>
      </xdr:nvCxnSpPr>
      <xdr:spPr>
        <a:xfrm>
          <a:off x="4546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1650</xdr:rowOff>
    </xdr:from>
    <xdr:ext cx="340478" cy="259045"/>
    <xdr:sp macro="" textlink="">
      <xdr:nvSpPr>
        <xdr:cNvPr id="61" name="【図書館】&#10;有形固定資産減価償却率最大値テキスト">
          <a:extLst>
            <a:ext uri="{FF2B5EF4-FFF2-40B4-BE49-F238E27FC236}">
              <a16:creationId xmlns:a16="http://schemas.microsoft.com/office/drawing/2014/main" id="{2D723AB4-8141-4240-9800-35BA1AE26370}"/>
            </a:ext>
          </a:extLst>
        </xdr:cNvPr>
        <xdr:cNvSpPr txBox="1"/>
      </xdr:nvSpPr>
      <xdr:spPr>
        <a:xfrm>
          <a:off x="4673600" y="548805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54973</xdr:rowOff>
    </xdr:from>
    <xdr:to>
      <xdr:col>24</xdr:col>
      <xdr:colOff>152400</xdr:colOff>
      <xdr:row>33</xdr:row>
      <xdr:rowOff>54973</xdr:rowOff>
    </xdr:to>
    <xdr:cxnSp macro="">
      <xdr:nvCxnSpPr>
        <xdr:cNvPr id="62" name="直線コネクタ 61">
          <a:extLst>
            <a:ext uri="{FF2B5EF4-FFF2-40B4-BE49-F238E27FC236}">
              <a16:creationId xmlns:a16="http://schemas.microsoft.com/office/drawing/2014/main" id="{6D5489DA-6DBE-4FF0-B1F8-6F3F43CEF0CA}"/>
            </a:ext>
          </a:extLst>
        </xdr:cNvPr>
        <xdr:cNvCxnSpPr/>
      </xdr:nvCxnSpPr>
      <xdr:spPr>
        <a:xfrm>
          <a:off x="4546600" y="57128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76035</xdr:rowOff>
    </xdr:from>
    <xdr:ext cx="405111" cy="259045"/>
    <xdr:sp macro="" textlink="">
      <xdr:nvSpPr>
        <xdr:cNvPr id="63" name="【図書館】&#10;有形固定資産減価償却率平均値テキスト">
          <a:extLst>
            <a:ext uri="{FF2B5EF4-FFF2-40B4-BE49-F238E27FC236}">
              <a16:creationId xmlns:a16="http://schemas.microsoft.com/office/drawing/2014/main" id="{3DE3C6F5-5C87-4FC0-9070-67CABB4510B9}"/>
            </a:ext>
          </a:extLst>
        </xdr:cNvPr>
        <xdr:cNvSpPr txBox="1"/>
      </xdr:nvSpPr>
      <xdr:spPr>
        <a:xfrm>
          <a:off x="4673600" y="624823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53158</xdr:rowOff>
    </xdr:from>
    <xdr:to>
      <xdr:col>24</xdr:col>
      <xdr:colOff>114300</xdr:colOff>
      <xdr:row>37</xdr:row>
      <xdr:rowOff>154758</xdr:rowOff>
    </xdr:to>
    <xdr:sp macro="" textlink="">
      <xdr:nvSpPr>
        <xdr:cNvPr id="64" name="フローチャート: 判断 63">
          <a:extLst>
            <a:ext uri="{FF2B5EF4-FFF2-40B4-BE49-F238E27FC236}">
              <a16:creationId xmlns:a16="http://schemas.microsoft.com/office/drawing/2014/main" id="{89B0C4B2-E57D-4EBF-9EF3-26AB0B7F1D3A}"/>
            </a:ext>
          </a:extLst>
        </xdr:cNvPr>
        <xdr:cNvSpPr/>
      </xdr:nvSpPr>
      <xdr:spPr>
        <a:xfrm>
          <a:off x="4584700" y="6396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27033</xdr:rowOff>
    </xdr:from>
    <xdr:to>
      <xdr:col>20</xdr:col>
      <xdr:colOff>38100</xdr:colOff>
      <xdr:row>37</xdr:row>
      <xdr:rowOff>128633</xdr:rowOff>
    </xdr:to>
    <xdr:sp macro="" textlink="">
      <xdr:nvSpPr>
        <xdr:cNvPr id="65" name="フローチャート: 判断 64">
          <a:extLst>
            <a:ext uri="{FF2B5EF4-FFF2-40B4-BE49-F238E27FC236}">
              <a16:creationId xmlns:a16="http://schemas.microsoft.com/office/drawing/2014/main" id="{7ED19DCB-BCA4-48C4-9A02-866B245A1BBD}"/>
            </a:ext>
          </a:extLst>
        </xdr:cNvPr>
        <xdr:cNvSpPr/>
      </xdr:nvSpPr>
      <xdr:spPr>
        <a:xfrm>
          <a:off x="3746500" y="6370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76019</xdr:rowOff>
    </xdr:from>
    <xdr:to>
      <xdr:col>15</xdr:col>
      <xdr:colOff>101600</xdr:colOff>
      <xdr:row>38</xdr:row>
      <xdr:rowOff>6169</xdr:rowOff>
    </xdr:to>
    <xdr:sp macro="" textlink="">
      <xdr:nvSpPr>
        <xdr:cNvPr id="66" name="フローチャート: 判断 65">
          <a:extLst>
            <a:ext uri="{FF2B5EF4-FFF2-40B4-BE49-F238E27FC236}">
              <a16:creationId xmlns:a16="http://schemas.microsoft.com/office/drawing/2014/main" id="{EB40E184-01DC-45BD-A8D0-726DAE0C42B5}"/>
            </a:ext>
          </a:extLst>
        </xdr:cNvPr>
        <xdr:cNvSpPr/>
      </xdr:nvSpPr>
      <xdr:spPr>
        <a:xfrm>
          <a:off x="2857500" y="6419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103777</xdr:rowOff>
    </xdr:from>
    <xdr:to>
      <xdr:col>10</xdr:col>
      <xdr:colOff>165100</xdr:colOff>
      <xdr:row>38</xdr:row>
      <xdr:rowOff>33927</xdr:rowOff>
    </xdr:to>
    <xdr:sp macro="" textlink="">
      <xdr:nvSpPr>
        <xdr:cNvPr id="67" name="フローチャート: 判断 66">
          <a:extLst>
            <a:ext uri="{FF2B5EF4-FFF2-40B4-BE49-F238E27FC236}">
              <a16:creationId xmlns:a16="http://schemas.microsoft.com/office/drawing/2014/main" id="{A6549C3C-F904-4345-B94B-512486949662}"/>
            </a:ext>
          </a:extLst>
        </xdr:cNvPr>
        <xdr:cNvSpPr/>
      </xdr:nvSpPr>
      <xdr:spPr>
        <a:xfrm>
          <a:off x="1968500" y="6447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80917</xdr:rowOff>
    </xdr:from>
    <xdr:to>
      <xdr:col>6</xdr:col>
      <xdr:colOff>38100</xdr:colOff>
      <xdr:row>38</xdr:row>
      <xdr:rowOff>11068</xdr:rowOff>
    </xdr:to>
    <xdr:sp macro="" textlink="">
      <xdr:nvSpPr>
        <xdr:cNvPr id="68" name="フローチャート: 判断 67">
          <a:extLst>
            <a:ext uri="{FF2B5EF4-FFF2-40B4-BE49-F238E27FC236}">
              <a16:creationId xmlns:a16="http://schemas.microsoft.com/office/drawing/2014/main" id="{70E556CA-2D43-4F26-BBE1-461B374CCFEB}"/>
            </a:ext>
          </a:extLst>
        </xdr:cNvPr>
        <xdr:cNvSpPr/>
      </xdr:nvSpPr>
      <xdr:spPr>
        <a:xfrm>
          <a:off x="1079500" y="6424567"/>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83539AB-DB7B-4854-A160-61496690045F}"/>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64C00C96-7C89-445B-B9EF-85DE2DD5ED0A}"/>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4103CD8A-853A-4A05-ADFA-8DDFDCA8AC85}"/>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221868F8-3AFC-466E-A3A2-83639C9AEAE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DCEE58AB-FBDA-4B76-810A-7D99C51FE6EE}"/>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142966</xdr:rowOff>
    </xdr:from>
    <xdr:to>
      <xdr:col>24</xdr:col>
      <xdr:colOff>114300</xdr:colOff>
      <xdr:row>40</xdr:row>
      <xdr:rowOff>73116</xdr:rowOff>
    </xdr:to>
    <xdr:sp macro="" textlink="">
      <xdr:nvSpPr>
        <xdr:cNvPr id="74" name="楕円 73">
          <a:extLst>
            <a:ext uri="{FF2B5EF4-FFF2-40B4-BE49-F238E27FC236}">
              <a16:creationId xmlns:a16="http://schemas.microsoft.com/office/drawing/2014/main" id="{499FEEF0-F9D7-47BF-91AB-9BBDB1530641}"/>
            </a:ext>
          </a:extLst>
        </xdr:cNvPr>
        <xdr:cNvSpPr/>
      </xdr:nvSpPr>
      <xdr:spPr>
        <a:xfrm>
          <a:off x="4584700" y="6829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121393</xdr:rowOff>
    </xdr:from>
    <xdr:ext cx="405111" cy="259045"/>
    <xdr:sp macro="" textlink="">
      <xdr:nvSpPr>
        <xdr:cNvPr id="75" name="【図書館】&#10;有形固定資産減価償却率該当値テキスト">
          <a:extLst>
            <a:ext uri="{FF2B5EF4-FFF2-40B4-BE49-F238E27FC236}">
              <a16:creationId xmlns:a16="http://schemas.microsoft.com/office/drawing/2014/main" id="{E39210A5-FC46-429E-9F1B-4542E65856C9}"/>
            </a:ext>
          </a:extLst>
        </xdr:cNvPr>
        <xdr:cNvSpPr txBox="1"/>
      </xdr:nvSpPr>
      <xdr:spPr>
        <a:xfrm>
          <a:off x="4673600" y="68079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110309</xdr:rowOff>
    </xdr:from>
    <xdr:to>
      <xdr:col>20</xdr:col>
      <xdr:colOff>38100</xdr:colOff>
      <xdr:row>40</xdr:row>
      <xdr:rowOff>40459</xdr:rowOff>
    </xdr:to>
    <xdr:sp macro="" textlink="">
      <xdr:nvSpPr>
        <xdr:cNvPr id="76" name="楕円 75">
          <a:extLst>
            <a:ext uri="{FF2B5EF4-FFF2-40B4-BE49-F238E27FC236}">
              <a16:creationId xmlns:a16="http://schemas.microsoft.com/office/drawing/2014/main" id="{09CBA7D5-B694-4F91-920A-1E5CF9A7C881}"/>
            </a:ext>
          </a:extLst>
        </xdr:cNvPr>
        <xdr:cNvSpPr/>
      </xdr:nvSpPr>
      <xdr:spPr>
        <a:xfrm>
          <a:off x="3746500" y="6796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161109</xdr:rowOff>
    </xdr:from>
    <xdr:to>
      <xdr:col>24</xdr:col>
      <xdr:colOff>63500</xdr:colOff>
      <xdr:row>40</xdr:row>
      <xdr:rowOff>22316</xdr:rowOff>
    </xdr:to>
    <xdr:cxnSp macro="">
      <xdr:nvCxnSpPr>
        <xdr:cNvPr id="77" name="直線コネクタ 76">
          <a:extLst>
            <a:ext uri="{FF2B5EF4-FFF2-40B4-BE49-F238E27FC236}">
              <a16:creationId xmlns:a16="http://schemas.microsoft.com/office/drawing/2014/main" id="{61375216-16C6-43C9-BB8E-0A02B1371774}"/>
            </a:ext>
          </a:extLst>
        </xdr:cNvPr>
        <xdr:cNvCxnSpPr/>
      </xdr:nvCxnSpPr>
      <xdr:spPr>
        <a:xfrm>
          <a:off x="3797300" y="6847659"/>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79284</xdr:rowOff>
    </xdr:from>
    <xdr:to>
      <xdr:col>15</xdr:col>
      <xdr:colOff>101600</xdr:colOff>
      <xdr:row>40</xdr:row>
      <xdr:rowOff>9434</xdr:rowOff>
    </xdr:to>
    <xdr:sp macro="" textlink="">
      <xdr:nvSpPr>
        <xdr:cNvPr id="78" name="楕円 77">
          <a:extLst>
            <a:ext uri="{FF2B5EF4-FFF2-40B4-BE49-F238E27FC236}">
              <a16:creationId xmlns:a16="http://schemas.microsoft.com/office/drawing/2014/main" id="{1BEE01D9-90CD-4ECE-8E5F-628CF4B936E8}"/>
            </a:ext>
          </a:extLst>
        </xdr:cNvPr>
        <xdr:cNvSpPr/>
      </xdr:nvSpPr>
      <xdr:spPr>
        <a:xfrm>
          <a:off x="2857500" y="6765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130084</xdr:rowOff>
    </xdr:from>
    <xdr:to>
      <xdr:col>19</xdr:col>
      <xdr:colOff>177800</xdr:colOff>
      <xdr:row>39</xdr:row>
      <xdr:rowOff>161109</xdr:rowOff>
    </xdr:to>
    <xdr:cxnSp macro="">
      <xdr:nvCxnSpPr>
        <xdr:cNvPr id="79" name="直線コネクタ 78">
          <a:extLst>
            <a:ext uri="{FF2B5EF4-FFF2-40B4-BE49-F238E27FC236}">
              <a16:creationId xmlns:a16="http://schemas.microsoft.com/office/drawing/2014/main" id="{F195F96E-F985-4AA4-9890-F289CAD97A94}"/>
            </a:ext>
          </a:extLst>
        </xdr:cNvPr>
        <xdr:cNvCxnSpPr/>
      </xdr:nvCxnSpPr>
      <xdr:spPr>
        <a:xfrm>
          <a:off x="2908300" y="6816634"/>
          <a:ext cx="8890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39</xdr:row>
      <xdr:rowOff>41728</xdr:rowOff>
    </xdr:from>
    <xdr:to>
      <xdr:col>10</xdr:col>
      <xdr:colOff>165100</xdr:colOff>
      <xdr:row>39</xdr:row>
      <xdr:rowOff>143328</xdr:rowOff>
    </xdr:to>
    <xdr:sp macro="" textlink="">
      <xdr:nvSpPr>
        <xdr:cNvPr id="80" name="楕円 79">
          <a:extLst>
            <a:ext uri="{FF2B5EF4-FFF2-40B4-BE49-F238E27FC236}">
              <a16:creationId xmlns:a16="http://schemas.microsoft.com/office/drawing/2014/main" id="{B9B083B3-D8D1-4166-914A-94A749EA12E8}"/>
            </a:ext>
          </a:extLst>
        </xdr:cNvPr>
        <xdr:cNvSpPr/>
      </xdr:nvSpPr>
      <xdr:spPr>
        <a:xfrm>
          <a:off x="1968500" y="6728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92528</xdr:rowOff>
    </xdr:from>
    <xdr:to>
      <xdr:col>15</xdr:col>
      <xdr:colOff>50800</xdr:colOff>
      <xdr:row>39</xdr:row>
      <xdr:rowOff>130084</xdr:rowOff>
    </xdr:to>
    <xdr:cxnSp macro="">
      <xdr:nvCxnSpPr>
        <xdr:cNvPr id="81" name="直線コネクタ 80">
          <a:extLst>
            <a:ext uri="{FF2B5EF4-FFF2-40B4-BE49-F238E27FC236}">
              <a16:creationId xmlns:a16="http://schemas.microsoft.com/office/drawing/2014/main" id="{AC8B4E67-FA58-48C2-AC24-66D2D7B070E3}"/>
            </a:ext>
          </a:extLst>
        </xdr:cNvPr>
        <xdr:cNvCxnSpPr/>
      </xdr:nvCxnSpPr>
      <xdr:spPr>
        <a:xfrm>
          <a:off x="2019300" y="6779078"/>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39</xdr:row>
      <xdr:rowOff>9072</xdr:rowOff>
    </xdr:from>
    <xdr:to>
      <xdr:col>6</xdr:col>
      <xdr:colOff>38100</xdr:colOff>
      <xdr:row>39</xdr:row>
      <xdr:rowOff>110672</xdr:rowOff>
    </xdr:to>
    <xdr:sp macro="" textlink="">
      <xdr:nvSpPr>
        <xdr:cNvPr id="82" name="楕円 81">
          <a:extLst>
            <a:ext uri="{FF2B5EF4-FFF2-40B4-BE49-F238E27FC236}">
              <a16:creationId xmlns:a16="http://schemas.microsoft.com/office/drawing/2014/main" id="{B5B4C251-3173-4B3D-AE19-6829B9F52772}"/>
            </a:ext>
          </a:extLst>
        </xdr:cNvPr>
        <xdr:cNvSpPr/>
      </xdr:nvSpPr>
      <xdr:spPr>
        <a:xfrm>
          <a:off x="1079500" y="6695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59872</xdr:rowOff>
    </xdr:from>
    <xdr:to>
      <xdr:col>10</xdr:col>
      <xdr:colOff>114300</xdr:colOff>
      <xdr:row>39</xdr:row>
      <xdr:rowOff>92528</xdr:rowOff>
    </xdr:to>
    <xdr:cxnSp macro="">
      <xdr:nvCxnSpPr>
        <xdr:cNvPr id="83" name="直線コネクタ 82">
          <a:extLst>
            <a:ext uri="{FF2B5EF4-FFF2-40B4-BE49-F238E27FC236}">
              <a16:creationId xmlns:a16="http://schemas.microsoft.com/office/drawing/2014/main" id="{AED925AB-4C8B-40C3-923E-37A5B22686CB}"/>
            </a:ext>
          </a:extLst>
        </xdr:cNvPr>
        <xdr:cNvCxnSpPr/>
      </xdr:nvCxnSpPr>
      <xdr:spPr>
        <a:xfrm>
          <a:off x="1130300" y="6746422"/>
          <a:ext cx="889000" cy="32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145160</xdr:rowOff>
    </xdr:from>
    <xdr:ext cx="405111" cy="259045"/>
    <xdr:sp macro="" textlink="">
      <xdr:nvSpPr>
        <xdr:cNvPr id="84" name="n_1aveValue【図書館】&#10;有形固定資産減価償却率">
          <a:extLst>
            <a:ext uri="{FF2B5EF4-FFF2-40B4-BE49-F238E27FC236}">
              <a16:creationId xmlns:a16="http://schemas.microsoft.com/office/drawing/2014/main" id="{BBC1ED5D-82C3-4C18-A0D1-44FB29A56510}"/>
            </a:ext>
          </a:extLst>
        </xdr:cNvPr>
        <xdr:cNvSpPr txBox="1"/>
      </xdr:nvSpPr>
      <xdr:spPr>
        <a:xfrm>
          <a:off x="3582044" y="61459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22696</xdr:rowOff>
    </xdr:from>
    <xdr:ext cx="405111" cy="259045"/>
    <xdr:sp macro="" textlink="">
      <xdr:nvSpPr>
        <xdr:cNvPr id="85" name="n_2aveValue【図書館】&#10;有形固定資産減価償却率">
          <a:extLst>
            <a:ext uri="{FF2B5EF4-FFF2-40B4-BE49-F238E27FC236}">
              <a16:creationId xmlns:a16="http://schemas.microsoft.com/office/drawing/2014/main" id="{6EEF5CF8-363D-4422-AD5F-5780B4566301}"/>
            </a:ext>
          </a:extLst>
        </xdr:cNvPr>
        <xdr:cNvSpPr txBox="1"/>
      </xdr:nvSpPr>
      <xdr:spPr>
        <a:xfrm>
          <a:off x="2705744" y="61948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50454</xdr:rowOff>
    </xdr:from>
    <xdr:ext cx="405111" cy="259045"/>
    <xdr:sp macro="" textlink="">
      <xdr:nvSpPr>
        <xdr:cNvPr id="86" name="n_3aveValue【図書館】&#10;有形固定資産減価償却率">
          <a:extLst>
            <a:ext uri="{FF2B5EF4-FFF2-40B4-BE49-F238E27FC236}">
              <a16:creationId xmlns:a16="http://schemas.microsoft.com/office/drawing/2014/main" id="{21499763-30C9-4CD7-8C6A-9743A91E1BB2}"/>
            </a:ext>
          </a:extLst>
        </xdr:cNvPr>
        <xdr:cNvSpPr txBox="1"/>
      </xdr:nvSpPr>
      <xdr:spPr>
        <a:xfrm>
          <a:off x="1816744" y="62226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27594</xdr:rowOff>
    </xdr:from>
    <xdr:ext cx="405111" cy="259045"/>
    <xdr:sp macro="" textlink="">
      <xdr:nvSpPr>
        <xdr:cNvPr id="87" name="n_4aveValue【図書館】&#10;有形固定資産減価償却率">
          <a:extLst>
            <a:ext uri="{FF2B5EF4-FFF2-40B4-BE49-F238E27FC236}">
              <a16:creationId xmlns:a16="http://schemas.microsoft.com/office/drawing/2014/main" id="{0B6DDE23-2284-483C-8A5B-FA32ADE75A18}"/>
            </a:ext>
          </a:extLst>
        </xdr:cNvPr>
        <xdr:cNvSpPr txBox="1"/>
      </xdr:nvSpPr>
      <xdr:spPr>
        <a:xfrm>
          <a:off x="927744" y="61997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40</xdr:row>
      <xdr:rowOff>31586</xdr:rowOff>
    </xdr:from>
    <xdr:ext cx="405111" cy="259045"/>
    <xdr:sp macro="" textlink="">
      <xdr:nvSpPr>
        <xdr:cNvPr id="88" name="n_1mainValue【図書館】&#10;有形固定資産減価償却率">
          <a:extLst>
            <a:ext uri="{FF2B5EF4-FFF2-40B4-BE49-F238E27FC236}">
              <a16:creationId xmlns:a16="http://schemas.microsoft.com/office/drawing/2014/main" id="{91AD6485-4269-4AB6-AF64-67A58E90D3A6}"/>
            </a:ext>
          </a:extLst>
        </xdr:cNvPr>
        <xdr:cNvSpPr txBox="1"/>
      </xdr:nvSpPr>
      <xdr:spPr>
        <a:xfrm>
          <a:off x="3582044" y="68895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40</xdr:row>
      <xdr:rowOff>561</xdr:rowOff>
    </xdr:from>
    <xdr:ext cx="405111" cy="259045"/>
    <xdr:sp macro="" textlink="">
      <xdr:nvSpPr>
        <xdr:cNvPr id="89" name="n_2mainValue【図書館】&#10;有形固定資産減価償却率">
          <a:extLst>
            <a:ext uri="{FF2B5EF4-FFF2-40B4-BE49-F238E27FC236}">
              <a16:creationId xmlns:a16="http://schemas.microsoft.com/office/drawing/2014/main" id="{2CFC4DD8-A644-420F-9260-CAB9301D52AF}"/>
            </a:ext>
          </a:extLst>
        </xdr:cNvPr>
        <xdr:cNvSpPr txBox="1"/>
      </xdr:nvSpPr>
      <xdr:spPr>
        <a:xfrm>
          <a:off x="2705744" y="68585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134455</xdr:rowOff>
    </xdr:from>
    <xdr:ext cx="405111" cy="259045"/>
    <xdr:sp macro="" textlink="">
      <xdr:nvSpPr>
        <xdr:cNvPr id="90" name="n_3mainValue【図書館】&#10;有形固定資産減価償却率">
          <a:extLst>
            <a:ext uri="{FF2B5EF4-FFF2-40B4-BE49-F238E27FC236}">
              <a16:creationId xmlns:a16="http://schemas.microsoft.com/office/drawing/2014/main" id="{3A18D1CA-07E5-4CFA-8DEF-28724EB9AA20}"/>
            </a:ext>
          </a:extLst>
        </xdr:cNvPr>
        <xdr:cNvSpPr txBox="1"/>
      </xdr:nvSpPr>
      <xdr:spPr>
        <a:xfrm>
          <a:off x="1816744" y="68210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101799</xdr:rowOff>
    </xdr:from>
    <xdr:ext cx="405111" cy="259045"/>
    <xdr:sp macro="" textlink="">
      <xdr:nvSpPr>
        <xdr:cNvPr id="91" name="n_4mainValue【図書館】&#10;有形固定資産減価償却率">
          <a:extLst>
            <a:ext uri="{FF2B5EF4-FFF2-40B4-BE49-F238E27FC236}">
              <a16:creationId xmlns:a16="http://schemas.microsoft.com/office/drawing/2014/main" id="{AAFF0A0D-9041-4895-8E79-F020FF1E4CBD}"/>
            </a:ext>
          </a:extLst>
        </xdr:cNvPr>
        <xdr:cNvSpPr txBox="1"/>
      </xdr:nvSpPr>
      <xdr:spPr>
        <a:xfrm>
          <a:off x="927744" y="67883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3A84A4D1-66D4-4685-8A5C-490DB2832067}"/>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6094AA8B-FA47-484A-9549-DF36B9AD607C}"/>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22BA574F-DE8D-4443-843C-AE2D4C68DBD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BB8B19D0-952F-4094-9CB8-BE85D3EA5B0D}"/>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DF40093E-8AA4-4B75-BFC5-EFB378F1EDCB}"/>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E74BCB6D-543A-4419-B381-2498C24C1B77}"/>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B900F77F-4D7F-4F0D-8C03-DEF931AE1EC5}"/>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0E5A9C90-328A-4B4A-8868-8E4EC8F148E3}"/>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BFA4104D-B2CE-4745-97BC-C0AF55FD10A9}"/>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D088388C-5E57-4A97-9BC5-0035348822A9}"/>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4B4945D7-B4DE-4E52-8E62-E7CE2C6911CC}"/>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8A2660BA-1E47-4C66-B03E-69C9180200FD}"/>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DD7E9107-6C5B-4CA4-8E71-76392BEE589D}"/>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1BE5E16B-A750-4719-8E8C-CAB4DB674396}"/>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D78A4FCF-ECA4-4548-B24A-74DD7DD80716}"/>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3BA3E92F-5557-43EC-9AE2-FCB96AB7D967}"/>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631028A3-1B80-4BA6-8795-E9A1661CA8E3}"/>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ACCFFB7F-2189-4897-8174-15214468E9DA}"/>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16AA3103-9EB2-42A0-B802-3176B3342E79}"/>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A29A5A31-7350-4C0D-B106-103C95B98FB7}"/>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5026890C-B9AE-4714-8D51-D3DE113D0D62}"/>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7362CC95-FB71-4005-BF54-B4E92644B30A}"/>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3C6E2B4C-CF22-4102-A910-E9E5CF549138}"/>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68580</xdr:rowOff>
    </xdr:from>
    <xdr:to>
      <xdr:col>54</xdr:col>
      <xdr:colOff>189865</xdr:colOff>
      <xdr:row>41</xdr:row>
      <xdr:rowOff>87630</xdr:rowOff>
    </xdr:to>
    <xdr:cxnSp macro="">
      <xdr:nvCxnSpPr>
        <xdr:cNvPr id="115" name="直線コネクタ 114">
          <a:extLst>
            <a:ext uri="{FF2B5EF4-FFF2-40B4-BE49-F238E27FC236}">
              <a16:creationId xmlns:a16="http://schemas.microsoft.com/office/drawing/2014/main" id="{9F16CBE3-56B4-4E5F-B664-7175BEA77871}"/>
            </a:ext>
          </a:extLst>
        </xdr:cNvPr>
        <xdr:cNvCxnSpPr/>
      </xdr:nvCxnSpPr>
      <xdr:spPr>
        <a:xfrm flipV="1">
          <a:off x="10476865" y="5897880"/>
          <a:ext cx="0" cy="1219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91457</xdr:rowOff>
    </xdr:from>
    <xdr:ext cx="469744" cy="259045"/>
    <xdr:sp macro="" textlink="">
      <xdr:nvSpPr>
        <xdr:cNvPr id="116" name="【図書館】&#10;一人当たり面積最小値テキスト">
          <a:extLst>
            <a:ext uri="{FF2B5EF4-FFF2-40B4-BE49-F238E27FC236}">
              <a16:creationId xmlns:a16="http://schemas.microsoft.com/office/drawing/2014/main" id="{A110221B-FE7E-4785-AA45-CDBCE234E4E9}"/>
            </a:ext>
          </a:extLst>
        </xdr:cNvPr>
        <xdr:cNvSpPr txBox="1"/>
      </xdr:nvSpPr>
      <xdr:spPr>
        <a:xfrm>
          <a:off x="10515600" y="712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87630</xdr:rowOff>
    </xdr:from>
    <xdr:to>
      <xdr:col>55</xdr:col>
      <xdr:colOff>88900</xdr:colOff>
      <xdr:row>41</xdr:row>
      <xdr:rowOff>87630</xdr:rowOff>
    </xdr:to>
    <xdr:cxnSp macro="">
      <xdr:nvCxnSpPr>
        <xdr:cNvPr id="117" name="直線コネクタ 116">
          <a:extLst>
            <a:ext uri="{FF2B5EF4-FFF2-40B4-BE49-F238E27FC236}">
              <a16:creationId xmlns:a16="http://schemas.microsoft.com/office/drawing/2014/main" id="{CEE12748-AA55-42E6-9850-489FF6A02C73}"/>
            </a:ext>
          </a:extLst>
        </xdr:cNvPr>
        <xdr:cNvCxnSpPr/>
      </xdr:nvCxnSpPr>
      <xdr:spPr>
        <a:xfrm>
          <a:off x="10388600" y="7117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15257</xdr:rowOff>
    </xdr:from>
    <xdr:ext cx="469744" cy="259045"/>
    <xdr:sp macro="" textlink="">
      <xdr:nvSpPr>
        <xdr:cNvPr id="118" name="【図書館】&#10;一人当たり面積最大値テキスト">
          <a:extLst>
            <a:ext uri="{FF2B5EF4-FFF2-40B4-BE49-F238E27FC236}">
              <a16:creationId xmlns:a16="http://schemas.microsoft.com/office/drawing/2014/main" id="{178B29D2-2105-496F-A5BB-899186A2A7B8}"/>
            </a:ext>
          </a:extLst>
        </xdr:cNvPr>
        <xdr:cNvSpPr txBox="1"/>
      </xdr:nvSpPr>
      <xdr:spPr>
        <a:xfrm>
          <a:off x="10515600" y="5673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68580</xdr:rowOff>
    </xdr:from>
    <xdr:to>
      <xdr:col>55</xdr:col>
      <xdr:colOff>88900</xdr:colOff>
      <xdr:row>34</xdr:row>
      <xdr:rowOff>68580</xdr:rowOff>
    </xdr:to>
    <xdr:cxnSp macro="">
      <xdr:nvCxnSpPr>
        <xdr:cNvPr id="119" name="直線コネクタ 118">
          <a:extLst>
            <a:ext uri="{FF2B5EF4-FFF2-40B4-BE49-F238E27FC236}">
              <a16:creationId xmlns:a16="http://schemas.microsoft.com/office/drawing/2014/main" id="{2692EEE8-BE56-42AA-8948-13A879556628}"/>
            </a:ext>
          </a:extLst>
        </xdr:cNvPr>
        <xdr:cNvCxnSpPr/>
      </xdr:nvCxnSpPr>
      <xdr:spPr>
        <a:xfrm>
          <a:off x="10388600" y="5897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154957</xdr:rowOff>
    </xdr:from>
    <xdr:ext cx="469744" cy="259045"/>
    <xdr:sp macro="" textlink="">
      <xdr:nvSpPr>
        <xdr:cNvPr id="120" name="【図書館】&#10;一人当たり面積平均値テキスト">
          <a:extLst>
            <a:ext uri="{FF2B5EF4-FFF2-40B4-BE49-F238E27FC236}">
              <a16:creationId xmlns:a16="http://schemas.microsoft.com/office/drawing/2014/main" id="{68C9CC9B-364C-4214-8BE6-346AFA14154C}"/>
            </a:ext>
          </a:extLst>
        </xdr:cNvPr>
        <xdr:cNvSpPr txBox="1"/>
      </xdr:nvSpPr>
      <xdr:spPr>
        <a:xfrm>
          <a:off x="10515600" y="64986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132080</xdr:rowOff>
    </xdr:from>
    <xdr:to>
      <xdr:col>55</xdr:col>
      <xdr:colOff>50800</xdr:colOff>
      <xdr:row>39</xdr:row>
      <xdr:rowOff>62230</xdr:rowOff>
    </xdr:to>
    <xdr:sp macro="" textlink="">
      <xdr:nvSpPr>
        <xdr:cNvPr id="121" name="フローチャート: 判断 120">
          <a:extLst>
            <a:ext uri="{FF2B5EF4-FFF2-40B4-BE49-F238E27FC236}">
              <a16:creationId xmlns:a16="http://schemas.microsoft.com/office/drawing/2014/main" id="{24019AF4-CF98-4F52-99D0-D40D27F98A67}"/>
            </a:ext>
          </a:extLst>
        </xdr:cNvPr>
        <xdr:cNvSpPr/>
      </xdr:nvSpPr>
      <xdr:spPr>
        <a:xfrm>
          <a:off x="10426700" y="6647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139700</xdr:rowOff>
    </xdr:from>
    <xdr:to>
      <xdr:col>50</xdr:col>
      <xdr:colOff>165100</xdr:colOff>
      <xdr:row>39</xdr:row>
      <xdr:rowOff>69850</xdr:rowOff>
    </xdr:to>
    <xdr:sp macro="" textlink="">
      <xdr:nvSpPr>
        <xdr:cNvPr id="122" name="フローチャート: 判断 121">
          <a:extLst>
            <a:ext uri="{FF2B5EF4-FFF2-40B4-BE49-F238E27FC236}">
              <a16:creationId xmlns:a16="http://schemas.microsoft.com/office/drawing/2014/main" id="{AC8E9DC6-218A-4D7C-9FEA-DB9F3E2B82B1}"/>
            </a:ext>
          </a:extLst>
        </xdr:cNvPr>
        <xdr:cNvSpPr/>
      </xdr:nvSpPr>
      <xdr:spPr>
        <a:xfrm>
          <a:off x="9588500" y="665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154940</xdr:rowOff>
    </xdr:from>
    <xdr:to>
      <xdr:col>46</xdr:col>
      <xdr:colOff>38100</xdr:colOff>
      <xdr:row>39</xdr:row>
      <xdr:rowOff>85090</xdr:rowOff>
    </xdr:to>
    <xdr:sp macro="" textlink="">
      <xdr:nvSpPr>
        <xdr:cNvPr id="123" name="フローチャート: 判断 122">
          <a:extLst>
            <a:ext uri="{FF2B5EF4-FFF2-40B4-BE49-F238E27FC236}">
              <a16:creationId xmlns:a16="http://schemas.microsoft.com/office/drawing/2014/main" id="{C5F94390-48CE-4CE7-823C-445A7D33C6DF}"/>
            </a:ext>
          </a:extLst>
        </xdr:cNvPr>
        <xdr:cNvSpPr/>
      </xdr:nvSpPr>
      <xdr:spPr>
        <a:xfrm>
          <a:off x="8699500" y="6670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170180</xdr:rowOff>
    </xdr:from>
    <xdr:to>
      <xdr:col>41</xdr:col>
      <xdr:colOff>101600</xdr:colOff>
      <xdr:row>39</xdr:row>
      <xdr:rowOff>100330</xdr:rowOff>
    </xdr:to>
    <xdr:sp macro="" textlink="">
      <xdr:nvSpPr>
        <xdr:cNvPr id="124" name="フローチャート: 判断 123">
          <a:extLst>
            <a:ext uri="{FF2B5EF4-FFF2-40B4-BE49-F238E27FC236}">
              <a16:creationId xmlns:a16="http://schemas.microsoft.com/office/drawing/2014/main" id="{D6EF0070-7DAD-4AC1-8087-D2975CE821E3}"/>
            </a:ext>
          </a:extLst>
        </xdr:cNvPr>
        <xdr:cNvSpPr/>
      </xdr:nvSpPr>
      <xdr:spPr>
        <a:xfrm>
          <a:off x="7810500" y="6685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36830</xdr:rowOff>
    </xdr:from>
    <xdr:to>
      <xdr:col>36</xdr:col>
      <xdr:colOff>165100</xdr:colOff>
      <xdr:row>39</xdr:row>
      <xdr:rowOff>138430</xdr:rowOff>
    </xdr:to>
    <xdr:sp macro="" textlink="">
      <xdr:nvSpPr>
        <xdr:cNvPr id="125" name="フローチャート: 判断 124">
          <a:extLst>
            <a:ext uri="{FF2B5EF4-FFF2-40B4-BE49-F238E27FC236}">
              <a16:creationId xmlns:a16="http://schemas.microsoft.com/office/drawing/2014/main" id="{F1C21A4F-1D1A-47C4-B5A8-5A79F0D5BA11}"/>
            </a:ext>
          </a:extLst>
        </xdr:cNvPr>
        <xdr:cNvSpPr/>
      </xdr:nvSpPr>
      <xdr:spPr>
        <a:xfrm>
          <a:off x="6921500" y="672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4780FE2B-EDF8-462D-A6EF-634402E9CA0D}"/>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5B396D5-CE37-4B9D-B2B9-E9B8955349EE}"/>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B566177E-A6A1-4990-859A-4DFA6E74C8CF}"/>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BB21205B-39D8-4C01-A5A0-603EABAE8CCC}"/>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3472F53D-94C2-4243-AB89-49684E5B7F05}"/>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52070</xdr:rowOff>
    </xdr:from>
    <xdr:to>
      <xdr:col>55</xdr:col>
      <xdr:colOff>50800</xdr:colOff>
      <xdr:row>39</xdr:row>
      <xdr:rowOff>153670</xdr:rowOff>
    </xdr:to>
    <xdr:sp macro="" textlink="">
      <xdr:nvSpPr>
        <xdr:cNvPr id="131" name="楕円 130">
          <a:extLst>
            <a:ext uri="{FF2B5EF4-FFF2-40B4-BE49-F238E27FC236}">
              <a16:creationId xmlns:a16="http://schemas.microsoft.com/office/drawing/2014/main" id="{61CFB69A-1F25-47DC-BD11-EE3E5A7C12E5}"/>
            </a:ext>
          </a:extLst>
        </xdr:cNvPr>
        <xdr:cNvSpPr/>
      </xdr:nvSpPr>
      <xdr:spPr>
        <a:xfrm>
          <a:off x="10426700" y="6738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30497</xdr:rowOff>
    </xdr:from>
    <xdr:ext cx="469744" cy="259045"/>
    <xdr:sp macro="" textlink="">
      <xdr:nvSpPr>
        <xdr:cNvPr id="132" name="【図書館】&#10;一人当たり面積該当値テキスト">
          <a:extLst>
            <a:ext uri="{FF2B5EF4-FFF2-40B4-BE49-F238E27FC236}">
              <a16:creationId xmlns:a16="http://schemas.microsoft.com/office/drawing/2014/main" id="{2D59CFB3-8AC1-4A14-A99E-6CF72AE3DCFC}"/>
            </a:ext>
          </a:extLst>
        </xdr:cNvPr>
        <xdr:cNvSpPr txBox="1"/>
      </xdr:nvSpPr>
      <xdr:spPr>
        <a:xfrm>
          <a:off x="10515600" y="6717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59690</xdr:rowOff>
    </xdr:from>
    <xdr:to>
      <xdr:col>50</xdr:col>
      <xdr:colOff>165100</xdr:colOff>
      <xdr:row>39</xdr:row>
      <xdr:rowOff>161290</xdr:rowOff>
    </xdr:to>
    <xdr:sp macro="" textlink="">
      <xdr:nvSpPr>
        <xdr:cNvPr id="133" name="楕円 132">
          <a:extLst>
            <a:ext uri="{FF2B5EF4-FFF2-40B4-BE49-F238E27FC236}">
              <a16:creationId xmlns:a16="http://schemas.microsoft.com/office/drawing/2014/main" id="{D7824EF2-3CD8-48D1-B643-73BAB0AB8B87}"/>
            </a:ext>
          </a:extLst>
        </xdr:cNvPr>
        <xdr:cNvSpPr/>
      </xdr:nvSpPr>
      <xdr:spPr>
        <a:xfrm>
          <a:off x="9588500" y="6746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102870</xdr:rowOff>
    </xdr:from>
    <xdr:to>
      <xdr:col>55</xdr:col>
      <xdr:colOff>0</xdr:colOff>
      <xdr:row>39</xdr:row>
      <xdr:rowOff>110490</xdr:rowOff>
    </xdr:to>
    <xdr:cxnSp macro="">
      <xdr:nvCxnSpPr>
        <xdr:cNvPr id="134" name="直線コネクタ 133">
          <a:extLst>
            <a:ext uri="{FF2B5EF4-FFF2-40B4-BE49-F238E27FC236}">
              <a16:creationId xmlns:a16="http://schemas.microsoft.com/office/drawing/2014/main" id="{52F5242C-B727-4410-A875-FA683EA04248}"/>
            </a:ext>
          </a:extLst>
        </xdr:cNvPr>
        <xdr:cNvCxnSpPr/>
      </xdr:nvCxnSpPr>
      <xdr:spPr>
        <a:xfrm flipV="1">
          <a:off x="9639300" y="678942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67310</xdr:rowOff>
    </xdr:from>
    <xdr:to>
      <xdr:col>46</xdr:col>
      <xdr:colOff>38100</xdr:colOff>
      <xdr:row>39</xdr:row>
      <xdr:rowOff>168910</xdr:rowOff>
    </xdr:to>
    <xdr:sp macro="" textlink="">
      <xdr:nvSpPr>
        <xdr:cNvPr id="135" name="楕円 134">
          <a:extLst>
            <a:ext uri="{FF2B5EF4-FFF2-40B4-BE49-F238E27FC236}">
              <a16:creationId xmlns:a16="http://schemas.microsoft.com/office/drawing/2014/main" id="{D7F532D1-E372-42CC-A254-23DE81D97E2E}"/>
            </a:ext>
          </a:extLst>
        </xdr:cNvPr>
        <xdr:cNvSpPr/>
      </xdr:nvSpPr>
      <xdr:spPr>
        <a:xfrm>
          <a:off x="8699500" y="6753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110490</xdr:rowOff>
    </xdr:from>
    <xdr:to>
      <xdr:col>50</xdr:col>
      <xdr:colOff>114300</xdr:colOff>
      <xdr:row>39</xdr:row>
      <xdr:rowOff>118110</xdr:rowOff>
    </xdr:to>
    <xdr:cxnSp macro="">
      <xdr:nvCxnSpPr>
        <xdr:cNvPr id="136" name="直線コネクタ 135">
          <a:extLst>
            <a:ext uri="{FF2B5EF4-FFF2-40B4-BE49-F238E27FC236}">
              <a16:creationId xmlns:a16="http://schemas.microsoft.com/office/drawing/2014/main" id="{301F4548-430E-471B-A276-8C1A4F5061C8}"/>
            </a:ext>
          </a:extLst>
        </xdr:cNvPr>
        <xdr:cNvCxnSpPr/>
      </xdr:nvCxnSpPr>
      <xdr:spPr>
        <a:xfrm flipV="1">
          <a:off x="8750300" y="679704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74930</xdr:rowOff>
    </xdr:from>
    <xdr:to>
      <xdr:col>41</xdr:col>
      <xdr:colOff>101600</xdr:colOff>
      <xdr:row>40</xdr:row>
      <xdr:rowOff>5080</xdr:rowOff>
    </xdr:to>
    <xdr:sp macro="" textlink="">
      <xdr:nvSpPr>
        <xdr:cNvPr id="137" name="楕円 136">
          <a:extLst>
            <a:ext uri="{FF2B5EF4-FFF2-40B4-BE49-F238E27FC236}">
              <a16:creationId xmlns:a16="http://schemas.microsoft.com/office/drawing/2014/main" id="{C4F3E224-E598-4853-A2BA-35E9CA26492B}"/>
            </a:ext>
          </a:extLst>
        </xdr:cNvPr>
        <xdr:cNvSpPr/>
      </xdr:nvSpPr>
      <xdr:spPr>
        <a:xfrm>
          <a:off x="7810500" y="6761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118110</xdr:rowOff>
    </xdr:from>
    <xdr:to>
      <xdr:col>45</xdr:col>
      <xdr:colOff>177800</xdr:colOff>
      <xdr:row>39</xdr:row>
      <xdr:rowOff>125730</xdr:rowOff>
    </xdr:to>
    <xdr:cxnSp macro="">
      <xdr:nvCxnSpPr>
        <xdr:cNvPr id="138" name="直線コネクタ 137">
          <a:extLst>
            <a:ext uri="{FF2B5EF4-FFF2-40B4-BE49-F238E27FC236}">
              <a16:creationId xmlns:a16="http://schemas.microsoft.com/office/drawing/2014/main" id="{14DD7D6B-465C-41C7-ACFA-65DE354FC68A}"/>
            </a:ext>
          </a:extLst>
        </xdr:cNvPr>
        <xdr:cNvCxnSpPr/>
      </xdr:nvCxnSpPr>
      <xdr:spPr>
        <a:xfrm flipV="1">
          <a:off x="7861300" y="680466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74930</xdr:rowOff>
    </xdr:from>
    <xdr:to>
      <xdr:col>36</xdr:col>
      <xdr:colOff>165100</xdr:colOff>
      <xdr:row>40</xdr:row>
      <xdr:rowOff>5080</xdr:rowOff>
    </xdr:to>
    <xdr:sp macro="" textlink="">
      <xdr:nvSpPr>
        <xdr:cNvPr id="139" name="楕円 138">
          <a:extLst>
            <a:ext uri="{FF2B5EF4-FFF2-40B4-BE49-F238E27FC236}">
              <a16:creationId xmlns:a16="http://schemas.microsoft.com/office/drawing/2014/main" id="{113EDDF1-19F7-4C0A-8EBA-744BDB1A0C1E}"/>
            </a:ext>
          </a:extLst>
        </xdr:cNvPr>
        <xdr:cNvSpPr/>
      </xdr:nvSpPr>
      <xdr:spPr>
        <a:xfrm>
          <a:off x="6921500" y="6761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125730</xdr:rowOff>
    </xdr:from>
    <xdr:to>
      <xdr:col>41</xdr:col>
      <xdr:colOff>50800</xdr:colOff>
      <xdr:row>39</xdr:row>
      <xdr:rowOff>125730</xdr:rowOff>
    </xdr:to>
    <xdr:cxnSp macro="">
      <xdr:nvCxnSpPr>
        <xdr:cNvPr id="140" name="直線コネクタ 139">
          <a:extLst>
            <a:ext uri="{FF2B5EF4-FFF2-40B4-BE49-F238E27FC236}">
              <a16:creationId xmlns:a16="http://schemas.microsoft.com/office/drawing/2014/main" id="{9EC53D87-302D-40AC-92A1-ADA4E7677AA8}"/>
            </a:ext>
          </a:extLst>
        </xdr:cNvPr>
        <xdr:cNvCxnSpPr/>
      </xdr:nvCxnSpPr>
      <xdr:spPr>
        <a:xfrm>
          <a:off x="6972300" y="68122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37</xdr:row>
      <xdr:rowOff>86377</xdr:rowOff>
    </xdr:from>
    <xdr:ext cx="469744" cy="259045"/>
    <xdr:sp macro="" textlink="">
      <xdr:nvSpPr>
        <xdr:cNvPr id="141" name="n_1aveValue【図書館】&#10;一人当たり面積">
          <a:extLst>
            <a:ext uri="{FF2B5EF4-FFF2-40B4-BE49-F238E27FC236}">
              <a16:creationId xmlns:a16="http://schemas.microsoft.com/office/drawing/2014/main" id="{639A3417-FE59-4823-B7D2-7EC5C8A71AF1}"/>
            </a:ext>
          </a:extLst>
        </xdr:cNvPr>
        <xdr:cNvSpPr txBox="1"/>
      </xdr:nvSpPr>
      <xdr:spPr>
        <a:xfrm>
          <a:off x="9391727" y="643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101617</xdr:rowOff>
    </xdr:from>
    <xdr:ext cx="469744" cy="259045"/>
    <xdr:sp macro="" textlink="">
      <xdr:nvSpPr>
        <xdr:cNvPr id="142" name="n_2aveValue【図書館】&#10;一人当たり面積">
          <a:extLst>
            <a:ext uri="{FF2B5EF4-FFF2-40B4-BE49-F238E27FC236}">
              <a16:creationId xmlns:a16="http://schemas.microsoft.com/office/drawing/2014/main" id="{D53A4259-65D2-4216-B119-70577B9C1FDD}"/>
            </a:ext>
          </a:extLst>
        </xdr:cNvPr>
        <xdr:cNvSpPr txBox="1"/>
      </xdr:nvSpPr>
      <xdr:spPr>
        <a:xfrm>
          <a:off x="8515427" y="6445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116857</xdr:rowOff>
    </xdr:from>
    <xdr:ext cx="469744" cy="259045"/>
    <xdr:sp macro="" textlink="">
      <xdr:nvSpPr>
        <xdr:cNvPr id="143" name="n_3aveValue【図書館】&#10;一人当たり面積">
          <a:extLst>
            <a:ext uri="{FF2B5EF4-FFF2-40B4-BE49-F238E27FC236}">
              <a16:creationId xmlns:a16="http://schemas.microsoft.com/office/drawing/2014/main" id="{1079B2BD-220B-4D8D-BC0C-62D1B15FD716}"/>
            </a:ext>
          </a:extLst>
        </xdr:cNvPr>
        <xdr:cNvSpPr txBox="1"/>
      </xdr:nvSpPr>
      <xdr:spPr>
        <a:xfrm>
          <a:off x="7626427" y="6460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154957</xdr:rowOff>
    </xdr:from>
    <xdr:ext cx="469744" cy="259045"/>
    <xdr:sp macro="" textlink="">
      <xdr:nvSpPr>
        <xdr:cNvPr id="144" name="n_4aveValue【図書館】&#10;一人当たり面積">
          <a:extLst>
            <a:ext uri="{FF2B5EF4-FFF2-40B4-BE49-F238E27FC236}">
              <a16:creationId xmlns:a16="http://schemas.microsoft.com/office/drawing/2014/main" id="{51CD17B6-825D-4C3E-B23F-03CB71A4C7C6}"/>
            </a:ext>
          </a:extLst>
        </xdr:cNvPr>
        <xdr:cNvSpPr txBox="1"/>
      </xdr:nvSpPr>
      <xdr:spPr>
        <a:xfrm>
          <a:off x="6737427" y="6498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39</xdr:row>
      <xdr:rowOff>152417</xdr:rowOff>
    </xdr:from>
    <xdr:ext cx="469744" cy="259045"/>
    <xdr:sp macro="" textlink="">
      <xdr:nvSpPr>
        <xdr:cNvPr id="145" name="n_1mainValue【図書館】&#10;一人当たり面積">
          <a:extLst>
            <a:ext uri="{FF2B5EF4-FFF2-40B4-BE49-F238E27FC236}">
              <a16:creationId xmlns:a16="http://schemas.microsoft.com/office/drawing/2014/main" id="{214E438A-5E44-4EEA-AAE8-C1179F375740}"/>
            </a:ext>
          </a:extLst>
        </xdr:cNvPr>
        <xdr:cNvSpPr txBox="1"/>
      </xdr:nvSpPr>
      <xdr:spPr>
        <a:xfrm>
          <a:off x="9391727" y="6838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160037</xdr:rowOff>
    </xdr:from>
    <xdr:ext cx="469744" cy="259045"/>
    <xdr:sp macro="" textlink="">
      <xdr:nvSpPr>
        <xdr:cNvPr id="146" name="n_2mainValue【図書館】&#10;一人当たり面積">
          <a:extLst>
            <a:ext uri="{FF2B5EF4-FFF2-40B4-BE49-F238E27FC236}">
              <a16:creationId xmlns:a16="http://schemas.microsoft.com/office/drawing/2014/main" id="{FEB9F7FC-EC52-4E9F-8830-1E0ECD27F363}"/>
            </a:ext>
          </a:extLst>
        </xdr:cNvPr>
        <xdr:cNvSpPr txBox="1"/>
      </xdr:nvSpPr>
      <xdr:spPr>
        <a:xfrm>
          <a:off x="8515427" y="6846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167657</xdr:rowOff>
    </xdr:from>
    <xdr:ext cx="469744" cy="259045"/>
    <xdr:sp macro="" textlink="">
      <xdr:nvSpPr>
        <xdr:cNvPr id="147" name="n_3mainValue【図書館】&#10;一人当たり面積">
          <a:extLst>
            <a:ext uri="{FF2B5EF4-FFF2-40B4-BE49-F238E27FC236}">
              <a16:creationId xmlns:a16="http://schemas.microsoft.com/office/drawing/2014/main" id="{FAB46BC5-34CE-42A6-968F-55084B39C4E3}"/>
            </a:ext>
          </a:extLst>
        </xdr:cNvPr>
        <xdr:cNvSpPr txBox="1"/>
      </xdr:nvSpPr>
      <xdr:spPr>
        <a:xfrm>
          <a:off x="7626427" y="6854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167657</xdr:rowOff>
    </xdr:from>
    <xdr:ext cx="469744" cy="259045"/>
    <xdr:sp macro="" textlink="">
      <xdr:nvSpPr>
        <xdr:cNvPr id="148" name="n_4mainValue【図書館】&#10;一人当たり面積">
          <a:extLst>
            <a:ext uri="{FF2B5EF4-FFF2-40B4-BE49-F238E27FC236}">
              <a16:creationId xmlns:a16="http://schemas.microsoft.com/office/drawing/2014/main" id="{9F20023E-228B-4FA9-A827-EBF9B4FC3DB6}"/>
            </a:ext>
          </a:extLst>
        </xdr:cNvPr>
        <xdr:cNvSpPr txBox="1"/>
      </xdr:nvSpPr>
      <xdr:spPr>
        <a:xfrm>
          <a:off x="6737427" y="6854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E4D27739-3037-4267-BBE6-4491358886DF}"/>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92A5D4CD-6451-48D4-B5E6-5EF3C2A797B5}"/>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2F839DB6-B295-4D31-979E-31C1CC8EF68B}"/>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70F0A18A-9B62-4717-A54D-860C140C2EC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49A9A686-BC50-47B5-9CC4-1BB763B00314}"/>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47513622-6D86-4349-94AC-7F2A488C9EE6}"/>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AFCB20BB-1C51-480A-956D-1C592B2B3825}"/>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6AD6460A-FF34-40E7-9178-55A99EA4C279}"/>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30414DB2-081E-4263-B7F9-B3A32FD91908}"/>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47118DF6-93BF-4DA9-A130-2E2C73D63389}"/>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79F056B6-4565-402B-8281-7205A5A708CB}"/>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0" name="直線コネクタ 159">
          <a:extLst>
            <a:ext uri="{FF2B5EF4-FFF2-40B4-BE49-F238E27FC236}">
              <a16:creationId xmlns:a16="http://schemas.microsoft.com/office/drawing/2014/main" id="{677B0B81-2BDA-49F2-AA08-947BEF308C36}"/>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1" name="テキスト ボックス 160">
          <a:extLst>
            <a:ext uri="{FF2B5EF4-FFF2-40B4-BE49-F238E27FC236}">
              <a16:creationId xmlns:a16="http://schemas.microsoft.com/office/drawing/2014/main" id="{C4D510D9-F4F8-42B8-8073-1F40A814C8D7}"/>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2" name="直線コネクタ 161">
          <a:extLst>
            <a:ext uri="{FF2B5EF4-FFF2-40B4-BE49-F238E27FC236}">
              <a16:creationId xmlns:a16="http://schemas.microsoft.com/office/drawing/2014/main" id="{07E23863-7794-44BC-B555-60AC4D0100DF}"/>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3" name="テキスト ボックス 162">
          <a:extLst>
            <a:ext uri="{FF2B5EF4-FFF2-40B4-BE49-F238E27FC236}">
              <a16:creationId xmlns:a16="http://schemas.microsoft.com/office/drawing/2014/main" id="{CE988CAC-02EF-41C4-A499-1878E10BE5A3}"/>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a:extLst>
            <a:ext uri="{FF2B5EF4-FFF2-40B4-BE49-F238E27FC236}">
              <a16:creationId xmlns:a16="http://schemas.microsoft.com/office/drawing/2014/main" id="{B67D5C30-C3D7-49CF-8990-E12FE3C9F210}"/>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5" name="テキスト ボックス 164">
          <a:extLst>
            <a:ext uri="{FF2B5EF4-FFF2-40B4-BE49-F238E27FC236}">
              <a16:creationId xmlns:a16="http://schemas.microsoft.com/office/drawing/2014/main" id="{95499785-887B-4C99-82DA-2ED08B4197D4}"/>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6" name="直線コネクタ 165">
          <a:extLst>
            <a:ext uri="{FF2B5EF4-FFF2-40B4-BE49-F238E27FC236}">
              <a16:creationId xmlns:a16="http://schemas.microsoft.com/office/drawing/2014/main" id="{BB5A80E9-D27B-4A8F-9EE4-354D9D953278}"/>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7" name="テキスト ボックス 166">
          <a:extLst>
            <a:ext uri="{FF2B5EF4-FFF2-40B4-BE49-F238E27FC236}">
              <a16:creationId xmlns:a16="http://schemas.microsoft.com/office/drawing/2014/main" id="{3D5DE4A6-6197-4B7C-90E4-6939270E4040}"/>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8" name="直線コネクタ 167">
          <a:extLst>
            <a:ext uri="{FF2B5EF4-FFF2-40B4-BE49-F238E27FC236}">
              <a16:creationId xmlns:a16="http://schemas.microsoft.com/office/drawing/2014/main" id="{82E93DB7-1BBE-4FD7-AE67-68F6619A6ACE}"/>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9" name="テキスト ボックス 168">
          <a:extLst>
            <a:ext uri="{FF2B5EF4-FFF2-40B4-BE49-F238E27FC236}">
              <a16:creationId xmlns:a16="http://schemas.microsoft.com/office/drawing/2014/main" id="{DD3744A7-2D59-4ECE-AA5D-E87593C69485}"/>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1A73B781-660E-4D91-84D9-7F7243A575B5}"/>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1" name="テキスト ボックス 170">
          <a:extLst>
            <a:ext uri="{FF2B5EF4-FFF2-40B4-BE49-F238E27FC236}">
              <a16:creationId xmlns:a16="http://schemas.microsoft.com/office/drawing/2014/main" id="{32659FDB-B13B-40B0-B4CE-BB752A2F1AD9}"/>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2" name="【体育館・プール】&#10;有形固定資産減価償却率グラフ枠">
          <a:extLst>
            <a:ext uri="{FF2B5EF4-FFF2-40B4-BE49-F238E27FC236}">
              <a16:creationId xmlns:a16="http://schemas.microsoft.com/office/drawing/2014/main" id="{B41A0B44-5513-4626-887F-32A0E4437838}"/>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167640</xdr:rowOff>
    </xdr:from>
    <xdr:to>
      <xdr:col>24</xdr:col>
      <xdr:colOff>62865</xdr:colOff>
      <xdr:row>64</xdr:row>
      <xdr:rowOff>72390</xdr:rowOff>
    </xdr:to>
    <xdr:cxnSp macro="">
      <xdr:nvCxnSpPr>
        <xdr:cNvPr id="173" name="直線コネクタ 172">
          <a:extLst>
            <a:ext uri="{FF2B5EF4-FFF2-40B4-BE49-F238E27FC236}">
              <a16:creationId xmlns:a16="http://schemas.microsoft.com/office/drawing/2014/main" id="{30CD6C39-F999-41B5-9E7D-AA5E7FB390B4}"/>
            </a:ext>
          </a:extLst>
        </xdr:cNvPr>
        <xdr:cNvCxnSpPr/>
      </xdr:nvCxnSpPr>
      <xdr:spPr>
        <a:xfrm flipV="1">
          <a:off x="4634865" y="9768840"/>
          <a:ext cx="0" cy="1276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76217</xdr:rowOff>
    </xdr:from>
    <xdr:ext cx="405111" cy="259045"/>
    <xdr:sp macro="" textlink="">
      <xdr:nvSpPr>
        <xdr:cNvPr id="174" name="【体育館・プール】&#10;有形固定資産減価償却率最小値テキスト">
          <a:extLst>
            <a:ext uri="{FF2B5EF4-FFF2-40B4-BE49-F238E27FC236}">
              <a16:creationId xmlns:a16="http://schemas.microsoft.com/office/drawing/2014/main" id="{3CD81EEF-AC16-4663-9D09-583894DDC156}"/>
            </a:ext>
          </a:extLst>
        </xdr:cNvPr>
        <xdr:cNvSpPr txBox="1"/>
      </xdr:nvSpPr>
      <xdr:spPr>
        <a:xfrm>
          <a:off x="4673600" y="11049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72390</xdr:rowOff>
    </xdr:from>
    <xdr:to>
      <xdr:col>24</xdr:col>
      <xdr:colOff>152400</xdr:colOff>
      <xdr:row>64</xdr:row>
      <xdr:rowOff>72390</xdr:rowOff>
    </xdr:to>
    <xdr:cxnSp macro="">
      <xdr:nvCxnSpPr>
        <xdr:cNvPr id="175" name="直線コネクタ 174">
          <a:extLst>
            <a:ext uri="{FF2B5EF4-FFF2-40B4-BE49-F238E27FC236}">
              <a16:creationId xmlns:a16="http://schemas.microsoft.com/office/drawing/2014/main" id="{0E0C0F51-9C44-4B2D-9176-AB36F6029EB0}"/>
            </a:ext>
          </a:extLst>
        </xdr:cNvPr>
        <xdr:cNvCxnSpPr/>
      </xdr:nvCxnSpPr>
      <xdr:spPr>
        <a:xfrm>
          <a:off x="4546600" y="110451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114317</xdr:rowOff>
    </xdr:from>
    <xdr:ext cx="405111" cy="259045"/>
    <xdr:sp macro="" textlink="">
      <xdr:nvSpPr>
        <xdr:cNvPr id="176" name="【体育館・プール】&#10;有形固定資産減価償却率最大値テキスト">
          <a:extLst>
            <a:ext uri="{FF2B5EF4-FFF2-40B4-BE49-F238E27FC236}">
              <a16:creationId xmlns:a16="http://schemas.microsoft.com/office/drawing/2014/main" id="{28E327D0-4472-47A0-8A0F-53ED388B80F6}"/>
            </a:ext>
          </a:extLst>
        </xdr:cNvPr>
        <xdr:cNvSpPr txBox="1"/>
      </xdr:nvSpPr>
      <xdr:spPr>
        <a:xfrm>
          <a:off x="4673600" y="9544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167640</xdr:rowOff>
    </xdr:from>
    <xdr:to>
      <xdr:col>24</xdr:col>
      <xdr:colOff>152400</xdr:colOff>
      <xdr:row>56</xdr:row>
      <xdr:rowOff>167640</xdr:rowOff>
    </xdr:to>
    <xdr:cxnSp macro="">
      <xdr:nvCxnSpPr>
        <xdr:cNvPr id="177" name="直線コネクタ 176">
          <a:extLst>
            <a:ext uri="{FF2B5EF4-FFF2-40B4-BE49-F238E27FC236}">
              <a16:creationId xmlns:a16="http://schemas.microsoft.com/office/drawing/2014/main" id="{5AC27924-11A6-48A5-AF81-1EF2A1D9CC66}"/>
            </a:ext>
          </a:extLst>
        </xdr:cNvPr>
        <xdr:cNvCxnSpPr/>
      </xdr:nvCxnSpPr>
      <xdr:spPr>
        <a:xfrm>
          <a:off x="4546600" y="9768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107332</xdr:rowOff>
    </xdr:from>
    <xdr:ext cx="405111" cy="259045"/>
    <xdr:sp macro="" textlink="">
      <xdr:nvSpPr>
        <xdr:cNvPr id="178" name="【体育館・プール】&#10;有形固定資産減価償却率平均値テキスト">
          <a:extLst>
            <a:ext uri="{FF2B5EF4-FFF2-40B4-BE49-F238E27FC236}">
              <a16:creationId xmlns:a16="http://schemas.microsoft.com/office/drawing/2014/main" id="{2751F75A-3606-4ECB-8971-8A855F5088DD}"/>
            </a:ext>
          </a:extLst>
        </xdr:cNvPr>
        <xdr:cNvSpPr txBox="1"/>
      </xdr:nvSpPr>
      <xdr:spPr>
        <a:xfrm>
          <a:off x="4673600" y="102228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84455</xdr:rowOff>
    </xdr:from>
    <xdr:to>
      <xdr:col>24</xdr:col>
      <xdr:colOff>114300</xdr:colOff>
      <xdr:row>61</xdr:row>
      <xdr:rowOff>14605</xdr:rowOff>
    </xdr:to>
    <xdr:sp macro="" textlink="">
      <xdr:nvSpPr>
        <xdr:cNvPr id="179" name="フローチャート: 判断 178">
          <a:extLst>
            <a:ext uri="{FF2B5EF4-FFF2-40B4-BE49-F238E27FC236}">
              <a16:creationId xmlns:a16="http://schemas.microsoft.com/office/drawing/2014/main" id="{44E0008F-B907-476C-AAAA-3056D04B2C52}"/>
            </a:ext>
          </a:extLst>
        </xdr:cNvPr>
        <xdr:cNvSpPr/>
      </xdr:nvSpPr>
      <xdr:spPr>
        <a:xfrm>
          <a:off x="4584700" y="1037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71120</xdr:rowOff>
    </xdr:from>
    <xdr:to>
      <xdr:col>20</xdr:col>
      <xdr:colOff>38100</xdr:colOff>
      <xdr:row>61</xdr:row>
      <xdr:rowOff>1270</xdr:rowOff>
    </xdr:to>
    <xdr:sp macro="" textlink="">
      <xdr:nvSpPr>
        <xdr:cNvPr id="180" name="フローチャート: 判断 179">
          <a:extLst>
            <a:ext uri="{FF2B5EF4-FFF2-40B4-BE49-F238E27FC236}">
              <a16:creationId xmlns:a16="http://schemas.microsoft.com/office/drawing/2014/main" id="{FCA34232-DEBE-489C-8B0A-7F76AE945B59}"/>
            </a:ext>
          </a:extLst>
        </xdr:cNvPr>
        <xdr:cNvSpPr/>
      </xdr:nvSpPr>
      <xdr:spPr>
        <a:xfrm>
          <a:off x="3746500" y="1035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88265</xdr:rowOff>
    </xdr:from>
    <xdr:to>
      <xdr:col>15</xdr:col>
      <xdr:colOff>101600</xdr:colOff>
      <xdr:row>61</xdr:row>
      <xdr:rowOff>18415</xdr:rowOff>
    </xdr:to>
    <xdr:sp macro="" textlink="">
      <xdr:nvSpPr>
        <xdr:cNvPr id="181" name="フローチャート: 判断 180">
          <a:extLst>
            <a:ext uri="{FF2B5EF4-FFF2-40B4-BE49-F238E27FC236}">
              <a16:creationId xmlns:a16="http://schemas.microsoft.com/office/drawing/2014/main" id="{A31538F8-6F4A-4E11-801C-72013258E459}"/>
            </a:ext>
          </a:extLst>
        </xdr:cNvPr>
        <xdr:cNvSpPr/>
      </xdr:nvSpPr>
      <xdr:spPr>
        <a:xfrm>
          <a:off x="2857500" y="1037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76835</xdr:rowOff>
    </xdr:from>
    <xdr:to>
      <xdr:col>10</xdr:col>
      <xdr:colOff>165100</xdr:colOff>
      <xdr:row>61</xdr:row>
      <xdr:rowOff>6985</xdr:rowOff>
    </xdr:to>
    <xdr:sp macro="" textlink="">
      <xdr:nvSpPr>
        <xdr:cNvPr id="182" name="フローチャート: 判断 181">
          <a:extLst>
            <a:ext uri="{FF2B5EF4-FFF2-40B4-BE49-F238E27FC236}">
              <a16:creationId xmlns:a16="http://schemas.microsoft.com/office/drawing/2014/main" id="{F1739A64-B567-451D-87BF-40CF323C76D7}"/>
            </a:ext>
          </a:extLst>
        </xdr:cNvPr>
        <xdr:cNvSpPr/>
      </xdr:nvSpPr>
      <xdr:spPr>
        <a:xfrm>
          <a:off x="1968500" y="10363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55880</xdr:rowOff>
    </xdr:from>
    <xdr:to>
      <xdr:col>6</xdr:col>
      <xdr:colOff>38100</xdr:colOff>
      <xdr:row>60</xdr:row>
      <xdr:rowOff>157480</xdr:rowOff>
    </xdr:to>
    <xdr:sp macro="" textlink="">
      <xdr:nvSpPr>
        <xdr:cNvPr id="183" name="フローチャート: 判断 182">
          <a:extLst>
            <a:ext uri="{FF2B5EF4-FFF2-40B4-BE49-F238E27FC236}">
              <a16:creationId xmlns:a16="http://schemas.microsoft.com/office/drawing/2014/main" id="{1455D5A7-C0DB-4BCB-ACE3-6F997ACE00FB}"/>
            </a:ext>
          </a:extLst>
        </xdr:cNvPr>
        <xdr:cNvSpPr/>
      </xdr:nvSpPr>
      <xdr:spPr>
        <a:xfrm>
          <a:off x="1079500" y="1034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BB3D8373-E8DA-4101-B4CC-58504EB5DF98}"/>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869E8724-6BC8-4D0A-8FD2-0D93A5C5560E}"/>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768A2B30-53E9-4050-AB75-C60EBA695597}"/>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9E41E19B-2188-4B27-9863-1BDC5C1264F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203BA638-6DCF-4DCE-901B-89C6786995EE}"/>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151130</xdr:rowOff>
    </xdr:from>
    <xdr:to>
      <xdr:col>24</xdr:col>
      <xdr:colOff>114300</xdr:colOff>
      <xdr:row>62</xdr:row>
      <xdr:rowOff>81280</xdr:rowOff>
    </xdr:to>
    <xdr:sp macro="" textlink="">
      <xdr:nvSpPr>
        <xdr:cNvPr id="189" name="楕円 188">
          <a:extLst>
            <a:ext uri="{FF2B5EF4-FFF2-40B4-BE49-F238E27FC236}">
              <a16:creationId xmlns:a16="http://schemas.microsoft.com/office/drawing/2014/main" id="{C76D3CC6-F9F9-4AEB-851C-6B2BEC5C59DD}"/>
            </a:ext>
          </a:extLst>
        </xdr:cNvPr>
        <xdr:cNvSpPr/>
      </xdr:nvSpPr>
      <xdr:spPr>
        <a:xfrm>
          <a:off x="4584700" y="10609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129557</xdr:rowOff>
    </xdr:from>
    <xdr:ext cx="405111" cy="259045"/>
    <xdr:sp macro="" textlink="">
      <xdr:nvSpPr>
        <xdr:cNvPr id="190" name="【体育館・プール】&#10;有形固定資産減価償却率該当値テキスト">
          <a:extLst>
            <a:ext uri="{FF2B5EF4-FFF2-40B4-BE49-F238E27FC236}">
              <a16:creationId xmlns:a16="http://schemas.microsoft.com/office/drawing/2014/main" id="{D9B94276-27A7-454E-95C6-186F4E5C854F}"/>
            </a:ext>
          </a:extLst>
        </xdr:cNvPr>
        <xdr:cNvSpPr txBox="1"/>
      </xdr:nvSpPr>
      <xdr:spPr>
        <a:xfrm>
          <a:off x="4673600" y="10588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135890</xdr:rowOff>
    </xdr:from>
    <xdr:to>
      <xdr:col>20</xdr:col>
      <xdr:colOff>38100</xdr:colOff>
      <xdr:row>62</xdr:row>
      <xdr:rowOff>66040</xdr:rowOff>
    </xdr:to>
    <xdr:sp macro="" textlink="">
      <xdr:nvSpPr>
        <xdr:cNvPr id="191" name="楕円 190">
          <a:extLst>
            <a:ext uri="{FF2B5EF4-FFF2-40B4-BE49-F238E27FC236}">
              <a16:creationId xmlns:a16="http://schemas.microsoft.com/office/drawing/2014/main" id="{A54ED3D6-34E8-47CC-B44C-AAF98E0B6CDD}"/>
            </a:ext>
          </a:extLst>
        </xdr:cNvPr>
        <xdr:cNvSpPr/>
      </xdr:nvSpPr>
      <xdr:spPr>
        <a:xfrm>
          <a:off x="3746500" y="10594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15240</xdr:rowOff>
    </xdr:from>
    <xdr:to>
      <xdr:col>24</xdr:col>
      <xdr:colOff>63500</xdr:colOff>
      <xdr:row>62</xdr:row>
      <xdr:rowOff>30480</xdr:rowOff>
    </xdr:to>
    <xdr:cxnSp macro="">
      <xdr:nvCxnSpPr>
        <xdr:cNvPr id="192" name="直線コネクタ 191">
          <a:extLst>
            <a:ext uri="{FF2B5EF4-FFF2-40B4-BE49-F238E27FC236}">
              <a16:creationId xmlns:a16="http://schemas.microsoft.com/office/drawing/2014/main" id="{84E3AD89-E93D-402D-B61C-70650D671145}"/>
            </a:ext>
          </a:extLst>
        </xdr:cNvPr>
        <xdr:cNvCxnSpPr/>
      </xdr:nvCxnSpPr>
      <xdr:spPr>
        <a:xfrm>
          <a:off x="3797300" y="10645140"/>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113030</xdr:rowOff>
    </xdr:from>
    <xdr:to>
      <xdr:col>15</xdr:col>
      <xdr:colOff>101600</xdr:colOff>
      <xdr:row>62</xdr:row>
      <xdr:rowOff>43180</xdr:rowOff>
    </xdr:to>
    <xdr:sp macro="" textlink="">
      <xdr:nvSpPr>
        <xdr:cNvPr id="193" name="楕円 192">
          <a:extLst>
            <a:ext uri="{FF2B5EF4-FFF2-40B4-BE49-F238E27FC236}">
              <a16:creationId xmlns:a16="http://schemas.microsoft.com/office/drawing/2014/main" id="{E9EE959F-7C8D-4371-B9FB-018DAE8129EF}"/>
            </a:ext>
          </a:extLst>
        </xdr:cNvPr>
        <xdr:cNvSpPr/>
      </xdr:nvSpPr>
      <xdr:spPr>
        <a:xfrm>
          <a:off x="2857500" y="10571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163830</xdr:rowOff>
    </xdr:from>
    <xdr:to>
      <xdr:col>19</xdr:col>
      <xdr:colOff>177800</xdr:colOff>
      <xdr:row>62</xdr:row>
      <xdr:rowOff>15240</xdr:rowOff>
    </xdr:to>
    <xdr:cxnSp macro="">
      <xdr:nvCxnSpPr>
        <xdr:cNvPr id="194" name="直線コネクタ 193">
          <a:extLst>
            <a:ext uri="{FF2B5EF4-FFF2-40B4-BE49-F238E27FC236}">
              <a16:creationId xmlns:a16="http://schemas.microsoft.com/office/drawing/2014/main" id="{5B84A456-D1E5-4AE5-8047-391329BFE263}"/>
            </a:ext>
          </a:extLst>
        </xdr:cNvPr>
        <xdr:cNvCxnSpPr/>
      </xdr:nvCxnSpPr>
      <xdr:spPr>
        <a:xfrm>
          <a:off x="2908300" y="1062228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88265</xdr:rowOff>
    </xdr:from>
    <xdr:to>
      <xdr:col>10</xdr:col>
      <xdr:colOff>165100</xdr:colOff>
      <xdr:row>62</xdr:row>
      <xdr:rowOff>18415</xdr:rowOff>
    </xdr:to>
    <xdr:sp macro="" textlink="">
      <xdr:nvSpPr>
        <xdr:cNvPr id="195" name="楕円 194">
          <a:extLst>
            <a:ext uri="{FF2B5EF4-FFF2-40B4-BE49-F238E27FC236}">
              <a16:creationId xmlns:a16="http://schemas.microsoft.com/office/drawing/2014/main" id="{72533E82-2D92-4D6A-B3ED-38CCFFE5538A}"/>
            </a:ext>
          </a:extLst>
        </xdr:cNvPr>
        <xdr:cNvSpPr/>
      </xdr:nvSpPr>
      <xdr:spPr>
        <a:xfrm>
          <a:off x="1968500" y="10546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139065</xdr:rowOff>
    </xdr:from>
    <xdr:to>
      <xdr:col>15</xdr:col>
      <xdr:colOff>50800</xdr:colOff>
      <xdr:row>61</xdr:row>
      <xdr:rowOff>163830</xdr:rowOff>
    </xdr:to>
    <xdr:cxnSp macro="">
      <xdr:nvCxnSpPr>
        <xdr:cNvPr id="196" name="直線コネクタ 195">
          <a:extLst>
            <a:ext uri="{FF2B5EF4-FFF2-40B4-BE49-F238E27FC236}">
              <a16:creationId xmlns:a16="http://schemas.microsoft.com/office/drawing/2014/main" id="{6CC6E710-F49B-4C03-8BB6-31A7EDA8F2EF}"/>
            </a:ext>
          </a:extLst>
        </xdr:cNvPr>
        <xdr:cNvCxnSpPr/>
      </xdr:nvCxnSpPr>
      <xdr:spPr>
        <a:xfrm>
          <a:off x="2019300" y="10597515"/>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63500</xdr:rowOff>
    </xdr:from>
    <xdr:to>
      <xdr:col>6</xdr:col>
      <xdr:colOff>38100</xdr:colOff>
      <xdr:row>61</xdr:row>
      <xdr:rowOff>165100</xdr:rowOff>
    </xdr:to>
    <xdr:sp macro="" textlink="">
      <xdr:nvSpPr>
        <xdr:cNvPr id="197" name="楕円 196">
          <a:extLst>
            <a:ext uri="{FF2B5EF4-FFF2-40B4-BE49-F238E27FC236}">
              <a16:creationId xmlns:a16="http://schemas.microsoft.com/office/drawing/2014/main" id="{6D50E0CA-B415-401B-9BA5-AB545B850F54}"/>
            </a:ext>
          </a:extLst>
        </xdr:cNvPr>
        <xdr:cNvSpPr/>
      </xdr:nvSpPr>
      <xdr:spPr>
        <a:xfrm>
          <a:off x="1079500" y="10521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114300</xdr:rowOff>
    </xdr:from>
    <xdr:to>
      <xdr:col>10</xdr:col>
      <xdr:colOff>114300</xdr:colOff>
      <xdr:row>61</xdr:row>
      <xdr:rowOff>139065</xdr:rowOff>
    </xdr:to>
    <xdr:cxnSp macro="">
      <xdr:nvCxnSpPr>
        <xdr:cNvPr id="198" name="直線コネクタ 197">
          <a:extLst>
            <a:ext uri="{FF2B5EF4-FFF2-40B4-BE49-F238E27FC236}">
              <a16:creationId xmlns:a16="http://schemas.microsoft.com/office/drawing/2014/main" id="{B2B328DF-F4F5-4DD3-B2F4-00C60F30E852}"/>
            </a:ext>
          </a:extLst>
        </xdr:cNvPr>
        <xdr:cNvCxnSpPr/>
      </xdr:nvCxnSpPr>
      <xdr:spPr>
        <a:xfrm>
          <a:off x="1130300" y="10572750"/>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17797</xdr:rowOff>
    </xdr:from>
    <xdr:ext cx="405111" cy="259045"/>
    <xdr:sp macro="" textlink="">
      <xdr:nvSpPr>
        <xdr:cNvPr id="199" name="n_1aveValue【体育館・プール】&#10;有形固定資産減価償却率">
          <a:extLst>
            <a:ext uri="{FF2B5EF4-FFF2-40B4-BE49-F238E27FC236}">
              <a16:creationId xmlns:a16="http://schemas.microsoft.com/office/drawing/2014/main" id="{7473E0CB-565A-4A29-BBEF-BCAAF463FC21}"/>
            </a:ext>
          </a:extLst>
        </xdr:cNvPr>
        <xdr:cNvSpPr txBox="1"/>
      </xdr:nvSpPr>
      <xdr:spPr>
        <a:xfrm>
          <a:off x="3582044" y="10133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34942</xdr:rowOff>
    </xdr:from>
    <xdr:ext cx="405111" cy="259045"/>
    <xdr:sp macro="" textlink="">
      <xdr:nvSpPr>
        <xdr:cNvPr id="200" name="n_2aveValue【体育館・プール】&#10;有形固定資産減価償却率">
          <a:extLst>
            <a:ext uri="{FF2B5EF4-FFF2-40B4-BE49-F238E27FC236}">
              <a16:creationId xmlns:a16="http://schemas.microsoft.com/office/drawing/2014/main" id="{7258B055-DB7D-4FE5-B704-A351B2416224}"/>
            </a:ext>
          </a:extLst>
        </xdr:cNvPr>
        <xdr:cNvSpPr txBox="1"/>
      </xdr:nvSpPr>
      <xdr:spPr>
        <a:xfrm>
          <a:off x="2705744" y="10150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23512</xdr:rowOff>
    </xdr:from>
    <xdr:ext cx="405111" cy="259045"/>
    <xdr:sp macro="" textlink="">
      <xdr:nvSpPr>
        <xdr:cNvPr id="201" name="n_3aveValue【体育館・プール】&#10;有形固定資産減価償却率">
          <a:extLst>
            <a:ext uri="{FF2B5EF4-FFF2-40B4-BE49-F238E27FC236}">
              <a16:creationId xmlns:a16="http://schemas.microsoft.com/office/drawing/2014/main" id="{970EBB00-5153-44A9-AF3A-378B4375CDCB}"/>
            </a:ext>
          </a:extLst>
        </xdr:cNvPr>
        <xdr:cNvSpPr txBox="1"/>
      </xdr:nvSpPr>
      <xdr:spPr>
        <a:xfrm>
          <a:off x="1816744" y="10139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2557</xdr:rowOff>
    </xdr:from>
    <xdr:ext cx="405111" cy="259045"/>
    <xdr:sp macro="" textlink="">
      <xdr:nvSpPr>
        <xdr:cNvPr id="202" name="n_4aveValue【体育館・プール】&#10;有形固定資産減価償却率">
          <a:extLst>
            <a:ext uri="{FF2B5EF4-FFF2-40B4-BE49-F238E27FC236}">
              <a16:creationId xmlns:a16="http://schemas.microsoft.com/office/drawing/2014/main" id="{AC643EDC-B6DE-4E71-B767-76EE0D9BAA5D}"/>
            </a:ext>
          </a:extLst>
        </xdr:cNvPr>
        <xdr:cNvSpPr txBox="1"/>
      </xdr:nvSpPr>
      <xdr:spPr>
        <a:xfrm>
          <a:off x="927744" y="10118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57167</xdr:rowOff>
    </xdr:from>
    <xdr:ext cx="405111" cy="259045"/>
    <xdr:sp macro="" textlink="">
      <xdr:nvSpPr>
        <xdr:cNvPr id="203" name="n_1mainValue【体育館・プール】&#10;有形固定資産減価償却率">
          <a:extLst>
            <a:ext uri="{FF2B5EF4-FFF2-40B4-BE49-F238E27FC236}">
              <a16:creationId xmlns:a16="http://schemas.microsoft.com/office/drawing/2014/main" id="{BA9EC649-285C-4934-88E9-BE0E6020077E}"/>
            </a:ext>
          </a:extLst>
        </xdr:cNvPr>
        <xdr:cNvSpPr txBox="1"/>
      </xdr:nvSpPr>
      <xdr:spPr>
        <a:xfrm>
          <a:off x="3582044" y="10687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34307</xdr:rowOff>
    </xdr:from>
    <xdr:ext cx="405111" cy="259045"/>
    <xdr:sp macro="" textlink="">
      <xdr:nvSpPr>
        <xdr:cNvPr id="204" name="n_2mainValue【体育館・プール】&#10;有形固定資産減価償却率">
          <a:extLst>
            <a:ext uri="{FF2B5EF4-FFF2-40B4-BE49-F238E27FC236}">
              <a16:creationId xmlns:a16="http://schemas.microsoft.com/office/drawing/2014/main" id="{50B130B5-7129-43E9-B235-B3E55EC698F0}"/>
            </a:ext>
          </a:extLst>
        </xdr:cNvPr>
        <xdr:cNvSpPr txBox="1"/>
      </xdr:nvSpPr>
      <xdr:spPr>
        <a:xfrm>
          <a:off x="2705744" y="10664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9542</xdr:rowOff>
    </xdr:from>
    <xdr:ext cx="405111" cy="259045"/>
    <xdr:sp macro="" textlink="">
      <xdr:nvSpPr>
        <xdr:cNvPr id="205" name="n_3mainValue【体育館・プール】&#10;有形固定資産減価償却率">
          <a:extLst>
            <a:ext uri="{FF2B5EF4-FFF2-40B4-BE49-F238E27FC236}">
              <a16:creationId xmlns:a16="http://schemas.microsoft.com/office/drawing/2014/main" id="{749A6406-7196-4790-9FE5-D13206B1F919}"/>
            </a:ext>
          </a:extLst>
        </xdr:cNvPr>
        <xdr:cNvSpPr txBox="1"/>
      </xdr:nvSpPr>
      <xdr:spPr>
        <a:xfrm>
          <a:off x="1816744" y="10639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156227</xdr:rowOff>
    </xdr:from>
    <xdr:ext cx="405111" cy="259045"/>
    <xdr:sp macro="" textlink="">
      <xdr:nvSpPr>
        <xdr:cNvPr id="206" name="n_4mainValue【体育館・プール】&#10;有形固定資産減価償却率">
          <a:extLst>
            <a:ext uri="{FF2B5EF4-FFF2-40B4-BE49-F238E27FC236}">
              <a16:creationId xmlns:a16="http://schemas.microsoft.com/office/drawing/2014/main" id="{DBC53264-AC14-4C35-9F6F-54AF3B2C2E68}"/>
            </a:ext>
          </a:extLst>
        </xdr:cNvPr>
        <xdr:cNvSpPr txBox="1"/>
      </xdr:nvSpPr>
      <xdr:spPr>
        <a:xfrm>
          <a:off x="927744" y="10614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61A6CFFD-59F8-48E1-A9B4-0F4D751576B5}"/>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84B8F12E-77D0-43F3-A25B-81681E80F148}"/>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79D86DCA-281A-4809-98DC-7BBD4182444A}"/>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31C0FEBF-19FA-4B18-8FC7-DC42B150C63A}"/>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EE50F2F0-96F2-40F6-8C2C-2FB2D6784855}"/>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F0623ED2-DAD9-401B-8BC7-DFEC04614BA2}"/>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0FCB7CA4-1EB1-4F61-891F-BA2E8F5267D2}"/>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19A72065-E222-4561-A463-F1113B17AF6F}"/>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A851FD24-7B2E-4FDB-9D47-8A4F8F44B0EC}"/>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DA0DFD14-694D-4875-B1C4-DB169FE760B7}"/>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1C62921D-2092-4E83-B0CD-D21E48431304}"/>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8" name="テキスト ボックス 217">
          <a:extLst>
            <a:ext uri="{FF2B5EF4-FFF2-40B4-BE49-F238E27FC236}">
              <a16:creationId xmlns:a16="http://schemas.microsoft.com/office/drawing/2014/main" id="{9D2288EA-1A54-4E96-9837-838885F488B9}"/>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F731954E-4DD7-4BE8-9AFA-0A9276AF7B58}"/>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0" name="テキスト ボックス 219">
          <a:extLst>
            <a:ext uri="{FF2B5EF4-FFF2-40B4-BE49-F238E27FC236}">
              <a16:creationId xmlns:a16="http://schemas.microsoft.com/office/drawing/2014/main" id="{9EF24121-1A27-488E-9688-47CA6F2D1FB7}"/>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812D07B8-E0A0-4C62-BF61-00EA4647D744}"/>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2" name="テキスト ボックス 221">
          <a:extLst>
            <a:ext uri="{FF2B5EF4-FFF2-40B4-BE49-F238E27FC236}">
              <a16:creationId xmlns:a16="http://schemas.microsoft.com/office/drawing/2014/main" id="{813AF2CE-D721-493B-A5C2-8435F6B34C2D}"/>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D19C2588-455A-49F2-A902-6EF3D04E5D3D}"/>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4" name="テキスト ボックス 223">
          <a:extLst>
            <a:ext uri="{FF2B5EF4-FFF2-40B4-BE49-F238E27FC236}">
              <a16:creationId xmlns:a16="http://schemas.microsoft.com/office/drawing/2014/main" id="{25D8B88B-2B28-4E5C-9886-51E46EDF8C2F}"/>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CCA941E6-785D-428D-B27B-EAEF2FD35634}"/>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6" name="テキスト ボックス 225">
          <a:extLst>
            <a:ext uri="{FF2B5EF4-FFF2-40B4-BE49-F238E27FC236}">
              <a16:creationId xmlns:a16="http://schemas.microsoft.com/office/drawing/2014/main" id="{4C4D7E19-167C-4463-81F6-55BEBD0E54E8}"/>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AAB75C75-FE5F-4AA2-8865-6132E99A79CA}"/>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8" name="テキスト ボックス 227">
          <a:extLst>
            <a:ext uri="{FF2B5EF4-FFF2-40B4-BE49-F238E27FC236}">
              <a16:creationId xmlns:a16="http://schemas.microsoft.com/office/drawing/2014/main" id="{13E26653-1355-42A3-8588-B7EE4B00346F}"/>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体育館・プール】&#10;一人当たり面積グラフ枠">
          <a:extLst>
            <a:ext uri="{FF2B5EF4-FFF2-40B4-BE49-F238E27FC236}">
              <a16:creationId xmlns:a16="http://schemas.microsoft.com/office/drawing/2014/main" id="{912E7A3D-A18F-47D4-8DC3-90BEE83BDC06}"/>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59690</xdr:rowOff>
    </xdr:from>
    <xdr:to>
      <xdr:col>54</xdr:col>
      <xdr:colOff>189865</xdr:colOff>
      <xdr:row>64</xdr:row>
      <xdr:rowOff>52070</xdr:rowOff>
    </xdr:to>
    <xdr:cxnSp macro="">
      <xdr:nvCxnSpPr>
        <xdr:cNvPr id="230" name="直線コネクタ 229">
          <a:extLst>
            <a:ext uri="{FF2B5EF4-FFF2-40B4-BE49-F238E27FC236}">
              <a16:creationId xmlns:a16="http://schemas.microsoft.com/office/drawing/2014/main" id="{AE7ABB61-2466-4083-85E8-118D2C3E3867}"/>
            </a:ext>
          </a:extLst>
        </xdr:cNvPr>
        <xdr:cNvCxnSpPr/>
      </xdr:nvCxnSpPr>
      <xdr:spPr>
        <a:xfrm flipV="1">
          <a:off x="10476865" y="9660890"/>
          <a:ext cx="0" cy="1363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55897</xdr:rowOff>
    </xdr:from>
    <xdr:ext cx="469744" cy="259045"/>
    <xdr:sp macro="" textlink="">
      <xdr:nvSpPr>
        <xdr:cNvPr id="231" name="【体育館・プール】&#10;一人当たり面積最小値テキスト">
          <a:extLst>
            <a:ext uri="{FF2B5EF4-FFF2-40B4-BE49-F238E27FC236}">
              <a16:creationId xmlns:a16="http://schemas.microsoft.com/office/drawing/2014/main" id="{34897729-9B4E-4560-AED8-50190F0FB57D}"/>
            </a:ext>
          </a:extLst>
        </xdr:cNvPr>
        <xdr:cNvSpPr txBox="1"/>
      </xdr:nvSpPr>
      <xdr:spPr>
        <a:xfrm>
          <a:off x="10515600" y="11028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52070</xdr:rowOff>
    </xdr:from>
    <xdr:to>
      <xdr:col>55</xdr:col>
      <xdr:colOff>88900</xdr:colOff>
      <xdr:row>64</xdr:row>
      <xdr:rowOff>52070</xdr:rowOff>
    </xdr:to>
    <xdr:cxnSp macro="">
      <xdr:nvCxnSpPr>
        <xdr:cNvPr id="232" name="直線コネクタ 231">
          <a:extLst>
            <a:ext uri="{FF2B5EF4-FFF2-40B4-BE49-F238E27FC236}">
              <a16:creationId xmlns:a16="http://schemas.microsoft.com/office/drawing/2014/main" id="{575D0722-EC50-481F-A8CF-B7ABA86B27DD}"/>
            </a:ext>
          </a:extLst>
        </xdr:cNvPr>
        <xdr:cNvCxnSpPr/>
      </xdr:nvCxnSpPr>
      <xdr:spPr>
        <a:xfrm>
          <a:off x="10388600" y="11024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6367</xdr:rowOff>
    </xdr:from>
    <xdr:ext cx="469744" cy="259045"/>
    <xdr:sp macro="" textlink="">
      <xdr:nvSpPr>
        <xdr:cNvPr id="233" name="【体育館・プール】&#10;一人当たり面積最大値テキスト">
          <a:extLst>
            <a:ext uri="{FF2B5EF4-FFF2-40B4-BE49-F238E27FC236}">
              <a16:creationId xmlns:a16="http://schemas.microsoft.com/office/drawing/2014/main" id="{FE2FFF4E-1C59-48CB-A23C-5F8132AED7AB}"/>
            </a:ext>
          </a:extLst>
        </xdr:cNvPr>
        <xdr:cNvSpPr txBox="1"/>
      </xdr:nvSpPr>
      <xdr:spPr>
        <a:xfrm>
          <a:off x="10515600" y="9436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59690</xdr:rowOff>
    </xdr:from>
    <xdr:to>
      <xdr:col>55</xdr:col>
      <xdr:colOff>88900</xdr:colOff>
      <xdr:row>56</xdr:row>
      <xdr:rowOff>59690</xdr:rowOff>
    </xdr:to>
    <xdr:cxnSp macro="">
      <xdr:nvCxnSpPr>
        <xdr:cNvPr id="234" name="直線コネクタ 233">
          <a:extLst>
            <a:ext uri="{FF2B5EF4-FFF2-40B4-BE49-F238E27FC236}">
              <a16:creationId xmlns:a16="http://schemas.microsoft.com/office/drawing/2014/main" id="{6580A496-F23B-4E27-9AD2-28DDAD6879DF}"/>
            </a:ext>
          </a:extLst>
        </xdr:cNvPr>
        <xdr:cNvCxnSpPr/>
      </xdr:nvCxnSpPr>
      <xdr:spPr>
        <a:xfrm>
          <a:off x="10388600" y="96608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162577</xdr:rowOff>
    </xdr:from>
    <xdr:ext cx="469744" cy="259045"/>
    <xdr:sp macro="" textlink="">
      <xdr:nvSpPr>
        <xdr:cNvPr id="235" name="【体育館・プール】&#10;一人当たり面積平均値テキスト">
          <a:extLst>
            <a:ext uri="{FF2B5EF4-FFF2-40B4-BE49-F238E27FC236}">
              <a16:creationId xmlns:a16="http://schemas.microsoft.com/office/drawing/2014/main" id="{609F7EF6-77C9-4271-AE1C-10DA90D8B99B}"/>
            </a:ext>
          </a:extLst>
        </xdr:cNvPr>
        <xdr:cNvSpPr txBox="1"/>
      </xdr:nvSpPr>
      <xdr:spPr>
        <a:xfrm>
          <a:off x="10515600" y="104495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139700</xdr:rowOff>
    </xdr:from>
    <xdr:to>
      <xdr:col>55</xdr:col>
      <xdr:colOff>50800</xdr:colOff>
      <xdr:row>62</xdr:row>
      <xdr:rowOff>69850</xdr:rowOff>
    </xdr:to>
    <xdr:sp macro="" textlink="">
      <xdr:nvSpPr>
        <xdr:cNvPr id="236" name="フローチャート: 判断 235">
          <a:extLst>
            <a:ext uri="{FF2B5EF4-FFF2-40B4-BE49-F238E27FC236}">
              <a16:creationId xmlns:a16="http://schemas.microsoft.com/office/drawing/2014/main" id="{763506DB-5B37-4F59-AFBB-2F43082716BA}"/>
            </a:ext>
          </a:extLst>
        </xdr:cNvPr>
        <xdr:cNvSpPr/>
      </xdr:nvSpPr>
      <xdr:spPr>
        <a:xfrm>
          <a:off x="10426700" y="10598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149860</xdr:rowOff>
    </xdr:from>
    <xdr:to>
      <xdr:col>50</xdr:col>
      <xdr:colOff>165100</xdr:colOff>
      <xdr:row>62</xdr:row>
      <xdr:rowOff>80010</xdr:rowOff>
    </xdr:to>
    <xdr:sp macro="" textlink="">
      <xdr:nvSpPr>
        <xdr:cNvPr id="237" name="フローチャート: 判断 236">
          <a:extLst>
            <a:ext uri="{FF2B5EF4-FFF2-40B4-BE49-F238E27FC236}">
              <a16:creationId xmlns:a16="http://schemas.microsoft.com/office/drawing/2014/main" id="{9E0CA78B-36D1-4E05-98FE-C5B7EC103E6C}"/>
            </a:ext>
          </a:extLst>
        </xdr:cNvPr>
        <xdr:cNvSpPr/>
      </xdr:nvSpPr>
      <xdr:spPr>
        <a:xfrm>
          <a:off x="9588500" y="10608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153670</xdr:rowOff>
    </xdr:from>
    <xdr:to>
      <xdr:col>46</xdr:col>
      <xdr:colOff>38100</xdr:colOff>
      <xdr:row>62</xdr:row>
      <xdr:rowOff>83820</xdr:rowOff>
    </xdr:to>
    <xdr:sp macro="" textlink="">
      <xdr:nvSpPr>
        <xdr:cNvPr id="238" name="フローチャート: 判断 237">
          <a:extLst>
            <a:ext uri="{FF2B5EF4-FFF2-40B4-BE49-F238E27FC236}">
              <a16:creationId xmlns:a16="http://schemas.microsoft.com/office/drawing/2014/main" id="{BA97A965-B77B-4D03-AA25-3AA53D4C055C}"/>
            </a:ext>
          </a:extLst>
        </xdr:cNvPr>
        <xdr:cNvSpPr/>
      </xdr:nvSpPr>
      <xdr:spPr>
        <a:xfrm>
          <a:off x="8699500" y="10612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148590</xdr:rowOff>
    </xdr:from>
    <xdr:to>
      <xdr:col>41</xdr:col>
      <xdr:colOff>101600</xdr:colOff>
      <xdr:row>62</xdr:row>
      <xdr:rowOff>78740</xdr:rowOff>
    </xdr:to>
    <xdr:sp macro="" textlink="">
      <xdr:nvSpPr>
        <xdr:cNvPr id="239" name="フローチャート: 判断 238">
          <a:extLst>
            <a:ext uri="{FF2B5EF4-FFF2-40B4-BE49-F238E27FC236}">
              <a16:creationId xmlns:a16="http://schemas.microsoft.com/office/drawing/2014/main" id="{02B96706-B375-4C89-9657-815F88C3A2CA}"/>
            </a:ext>
          </a:extLst>
        </xdr:cNvPr>
        <xdr:cNvSpPr/>
      </xdr:nvSpPr>
      <xdr:spPr>
        <a:xfrm>
          <a:off x="7810500" y="10607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157480</xdr:rowOff>
    </xdr:from>
    <xdr:to>
      <xdr:col>36</xdr:col>
      <xdr:colOff>165100</xdr:colOff>
      <xdr:row>62</xdr:row>
      <xdr:rowOff>87630</xdr:rowOff>
    </xdr:to>
    <xdr:sp macro="" textlink="">
      <xdr:nvSpPr>
        <xdr:cNvPr id="240" name="フローチャート: 判断 239">
          <a:extLst>
            <a:ext uri="{FF2B5EF4-FFF2-40B4-BE49-F238E27FC236}">
              <a16:creationId xmlns:a16="http://schemas.microsoft.com/office/drawing/2014/main" id="{626C6B72-3647-4899-857E-C30E2BAEE82A}"/>
            </a:ext>
          </a:extLst>
        </xdr:cNvPr>
        <xdr:cNvSpPr/>
      </xdr:nvSpPr>
      <xdr:spPr>
        <a:xfrm>
          <a:off x="6921500" y="10615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91105D61-4C84-436A-9F21-13AB8D544256}"/>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245F7393-57AE-45D0-978A-DC7CB376C5CB}"/>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51DED7EF-7F54-46DB-B712-BDE00DB354B4}"/>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C756C8E5-D7B0-4FC9-A0A4-5B0A10FFE43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45562B42-7CA1-4A29-9D8A-9BA4F67BD48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20320</xdr:rowOff>
    </xdr:from>
    <xdr:to>
      <xdr:col>55</xdr:col>
      <xdr:colOff>50800</xdr:colOff>
      <xdr:row>62</xdr:row>
      <xdr:rowOff>121920</xdr:rowOff>
    </xdr:to>
    <xdr:sp macro="" textlink="">
      <xdr:nvSpPr>
        <xdr:cNvPr id="246" name="楕円 245">
          <a:extLst>
            <a:ext uri="{FF2B5EF4-FFF2-40B4-BE49-F238E27FC236}">
              <a16:creationId xmlns:a16="http://schemas.microsoft.com/office/drawing/2014/main" id="{8397BF3B-55C4-4610-8F4C-0751D91EF38E}"/>
            </a:ext>
          </a:extLst>
        </xdr:cNvPr>
        <xdr:cNvSpPr/>
      </xdr:nvSpPr>
      <xdr:spPr>
        <a:xfrm>
          <a:off x="10426700" y="10650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170197</xdr:rowOff>
    </xdr:from>
    <xdr:ext cx="469744" cy="259045"/>
    <xdr:sp macro="" textlink="">
      <xdr:nvSpPr>
        <xdr:cNvPr id="247" name="【体育館・プール】&#10;一人当たり面積該当値テキスト">
          <a:extLst>
            <a:ext uri="{FF2B5EF4-FFF2-40B4-BE49-F238E27FC236}">
              <a16:creationId xmlns:a16="http://schemas.microsoft.com/office/drawing/2014/main" id="{43C28B87-8D1B-4FF5-8190-FBD94188CFCF}"/>
            </a:ext>
          </a:extLst>
        </xdr:cNvPr>
        <xdr:cNvSpPr txBox="1"/>
      </xdr:nvSpPr>
      <xdr:spPr>
        <a:xfrm>
          <a:off x="10515600" y="10628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24130</xdr:rowOff>
    </xdr:from>
    <xdr:to>
      <xdr:col>50</xdr:col>
      <xdr:colOff>165100</xdr:colOff>
      <xdr:row>62</xdr:row>
      <xdr:rowOff>125730</xdr:rowOff>
    </xdr:to>
    <xdr:sp macro="" textlink="">
      <xdr:nvSpPr>
        <xdr:cNvPr id="248" name="楕円 247">
          <a:extLst>
            <a:ext uri="{FF2B5EF4-FFF2-40B4-BE49-F238E27FC236}">
              <a16:creationId xmlns:a16="http://schemas.microsoft.com/office/drawing/2014/main" id="{0369D090-C772-429C-8ABD-C0A336D2859D}"/>
            </a:ext>
          </a:extLst>
        </xdr:cNvPr>
        <xdr:cNvSpPr/>
      </xdr:nvSpPr>
      <xdr:spPr>
        <a:xfrm>
          <a:off x="9588500" y="10654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71120</xdr:rowOff>
    </xdr:from>
    <xdr:to>
      <xdr:col>55</xdr:col>
      <xdr:colOff>0</xdr:colOff>
      <xdr:row>62</xdr:row>
      <xdr:rowOff>74930</xdr:rowOff>
    </xdr:to>
    <xdr:cxnSp macro="">
      <xdr:nvCxnSpPr>
        <xdr:cNvPr id="249" name="直線コネクタ 248">
          <a:extLst>
            <a:ext uri="{FF2B5EF4-FFF2-40B4-BE49-F238E27FC236}">
              <a16:creationId xmlns:a16="http://schemas.microsoft.com/office/drawing/2014/main" id="{708105C5-8F9C-4D34-BC09-684127BD0736}"/>
            </a:ext>
          </a:extLst>
        </xdr:cNvPr>
        <xdr:cNvCxnSpPr/>
      </xdr:nvCxnSpPr>
      <xdr:spPr>
        <a:xfrm flipV="1">
          <a:off x="9639300" y="10701020"/>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27940</xdr:rowOff>
    </xdr:from>
    <xdr:to>
      <xdr:col>46</xdr:col>
      <xdr:colOff>38100</xdr:colOff>
      <xdr:row>62</xdr:row>
      <xdr:rowOff>129540</xdr:rowOff>
    </xdr:to>
    <xdr:sp macro="" textlink="">
      <xdr:nvSpPr>
        <xdr:cNvPr id="250" name="楕円 249">
          <a:extLst>
            <a:ext uri="{FF2B5EF4-FFF2-40B4-BE49-F238E27FC236}">
              <a16:creationId xmlns:a16="http://schemas.microsoft.com/office/drawing/2014/main" id="{6FAE54AE-472B-416F-BEB3-9E7BF1A47665}"/>
            </a:ext>
          </a:extLst>
        </xdr:cNvPr>
        <xdr:cNvSpPr/>
      </xdr:nvSpPr>
      <xdr:spPr>
        <a:xfrm>
          <a:off x="8699500" y="10657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74930</xdr:rowOff>
    </xdr:from>
    <xdr:to>
      <xdr:col>50</xdr:col>
      <xdr:colOff>114300</xdr:colOff>
      <xdr:row>62</xdr:row>
      <xdr:rowOff>78740</xdr:rowOff>
    </xdr:to>
    <xdr:cxnSp macro="">
      <xdr:nvCxnSpPr>
        <xdr:cNvPr id="251" name="直線コネクタ 250">
          <a:extLst>
            <a:ext uri="{FF2B5EF4-FFF2-40B4-BE49-F238E27FC236}">
              <a16:creationId xmlns:a16="http://schemas.microsoft.com/office/drawing/2014/main" id="{E5F49A11-EB09-4EA7-8022-F6712A904DD4}"/>
            </a:ext>
          </a:extLst>
        </xdr:cNvPr>
        <xdr:cNvCxnSpPr/>
      </xdr:nvCxnSpPr>
      <xdr:spPr>
        <a:xfrm flipV="1">
          <a:off x="8750300" y="1070483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33020</xdr:rowOff>
    </xdr:from>
    <xdr:to>
      <xdr:col>41</xdr:col>
      <xdr:colOff>101600</xdr:colOff>
      <xdr:row>62</xdr:row>
      <xdr:rowOff>134620</xdr:rowOff>
    </xdr:to>
    <xdr:sp macro="" textlink="">
      <xdr:nvSpPr>
        <xdr:cNvPr id="252" name="楕円 251">
          <a:extLst>
            <a:ext uri="{FF2B5EF4-FFF2-40B4-BE49-F238E27FC236}">
              <a16:creationId xmlns:a16="http://schemas.microsoft.com/office/drawing/2014/main" id="{715816B3-C465-4591-9533-9E0501D2B6F7}"/>
            </a:ext>
          </a:extLst>
        </xdr:cNvPr>
        <xdr:cNvSpPr/>
      </xdr:nvSpPr>
      <xdr:spPr>
        <a:xfrm>
          <a:off x="7810500" y="10662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78740</xdr:rowOff>
    </xdr:from>
    <xdr:to>
      <xdr:col>45</xdr:col>
      <xdr:colOff>177800</xdr:colOff>
      <xdr:row>62</xdr:row>
      <xdr:rowOff>83820</xdr:rowOff>
    </xdr:to>
    <xdr:cxnSp macro="">
      <xdr:nvCxnSpPr>
        <xdr:cNvPr id="253" name="直線コネクタ 252">
          <a:extLst>
            <a:ext uri="{FF2B5EF4-FFF2-40B4-BE49-F238E27FC236}">
              <a16:creationId xmlns:a16="http://schemas.microsoft.com/office/drawing/2014/main" id="{C3565C26-329D-4A15-8EDD-1EEC3A235D68}"/>
            </a:ext>
          </a:extLst>
        </xdr:cNvPr>
        <xdr:cNvCxnSpPr/>
      </xdr:nvCxnSpPr>
      <xdr:spPr>
        <a:xfrm flipV="1">
          <a:off x="7861300" y="10708640"/>
          <a:ext cx="889000" cy="5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35560</xdr:rowOff>
    </xdr:from>
    <xdr:to>
      <xdr:col>36</xdr:col>
      <xdr:colOff>165100</xdr:colOff>
      <xdr:row>62</xdr:row>
      <xdr:rowOff>137160</xdr:rowOff>
    </xdr:to>
    <xdr:sp macro="" textlink="">
      <xdr:nvSpPr>
        <xdr:cNvPr id="254" name="楕円 253">
          <a:extLst>
            <a:ext uri="{FF2B5EF4-FFF2-40B4-BE49-F238E27FC236}">
              <a16:creationId xmlns:a16="http://schemas.microsoft.com/office/drawing/2014/main" id="{1AB84668-C1DF-415F-AF25-2C01FAD6FA65}"/>
            </a:ext>
          </a:extLst>
        </xdr:cNvPr>
        <xdr:cNvSpPr/>
      </xdr:nvSpPr>
      <xdr:spPr>
        <a:xfrm>
          <a:off x="6921500" y="10665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83820</xdr:rowOff>
    </xdr:from>
    <xdr:to>
      <xdr:col>41</xdr:col>
      <xdr:colOff>50800</xdr:colOff>
      <xdr:row>62</xdr:row>
      <xdr:rowOff>86360</xdr:rowOff>
    </xdr:to>
    <xdr:cxnSp macro="">
      <xdr:nvCxnSpPr>
        <xdr:cNvPr id="255" name="直線コネクタ 254">
          <a:extLst>
            <a:ext uri="{FF2B5EF4-FFF2-40B4-BE49-F238E27FC236}">
              <a16:creationId xmlns:a16="http://schemas.microsoft.com/office/drawing/2014/main" id="{C991187D-02CB-4C9D-8B33-38B43A1A5884}"/>
            </a:ext>
          </a:extLst>
        </xdr:cNvPr>
        <xdr:cNvCxnSpPr/>
      </xdr:nvCxnSpPr>
      <xdr:spPr>
        <a:xfrm flipV="1">
          <a:off x="6972300" y="10713720"/>
          <a:ext cx="889000" cy="2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96537</xdr:rowOff>
    </xdr:from>
    <xdr:ext cx="469744" cy="259045"/>
    <xdr:sp macro="" textlink="">
      <xdr:nvSpPr>
        <xdr:cNvPr id="256" name="n_1aveValue【体育館・プール】&#10;一人当たり面積">
          <a:extLst>
            <a:ext uri="{FF2B5EF4-FFF2-40B4-BE49-F238E27FC236}">
              <a16:creationId xmlns:a16="http://schemas.microsoft.com/office/drawing/2014/main" id="{5A092B42-D7C6-4DF2-8762-415C7AF9C4C1}"/>
            </a:ext>
          </a:extLst>
        </xdr:cNvPr>
        <xdr:cNvSpPr txBox="1"/>
      </xdr:nvSpPr>
      <xdr:spPr>
        <a:xfrm>
          <a:off x="9391727" y="10383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100347</xdr:rowOff>
    </xdr:from>
    <xdr:ext cx="469744" cy="259045"/>
    <xdr:sp macro="" textlink="">
      <xdr:nvSpPr>
        <xdr:cNvPr id="257" name="n_2aveValue【体育館・プール】&#10;一人当たり面積">
          <a:extLst>
            <a:ext uri="{FF2B5EF4-FFF2-40B4-BE49-F238E27FC236}">
              <a16:creationId xmlns:a16="http://schemas.microsoft.com/office/drawing/2014/main" id="{CD7D2762-B0EA-4A25-96F4-427ED575117B}"/>
            </a:ext>
          </a:extLst>
        </xdr:cNvPr>
        <xdr:cNvSpPr txBox="1"/>
      </xdr:nvSpPr>
      <xdr:spPr>
        <a:xfrm>
          <a:off x="8515427" y="10387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95267</xdr:rowOff>
    </xdr:from>
    <xdr:ext cx="469744" cy="259045"/>
    <xdr:sp macro="" textlink="">
      <xdr:nvSpPr>
        <xdr:cNvPr id="258" name="n_3aveValue【体育館・プール】&#10;一人当たり面積">
          <a:extLst>
            <a:ext uri="{FF2B5EF4-FFF2-40B4-BE49-F238E27FC236}">
              <a16:creationId xmlns:a16="http://schemas.microsoft.com/office/drawing/2014/main" id="{CEDE2302-024D-4B90-8575-32C7318F0EA5}"/>
            </a:ext>
          </a:extLst>
        </xdr:cNvPr>
        <xdr:cNvSpPr txBox="1"/>
      </xdr:nvSpPr>
      <xdr:spPr>
        <a:xfrm>
          <a:off x="7626427" y="10382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104157</xdr:rowOff>
    </xdr:from>
    <xdr:ext cx="469744" cy="259045"/>
    <xdr:sp macro="" textlink="">
      <xdr:nvSpPr>
        <xdr:cNvPr id="259" name="n_4aveValue【体育館・プール】&#10;一人当たり面積">
          <a:extLst>
            <a:ext uri="{FF2B5EF4-FFF2-40B4-BE49-F238E27FC236}">
              <a16:creationId xmlns:a16="http://schemas.microsoft.com/office/drawing/2014/main" id="{C3598940-ADD9-4E35-B7F8-67B78DFBDD24}"/>
            </a:ext>
          </a:extLst>
        </xdr:cNvPr>
        <xdr:cNvSpPr txBox="1"/>
      </xdr:nvSpPr>
      <xdr:spPr>
        <a:xfrm>
          <a:off x="6737427" y="10391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62</xdr:row>
      <xdr:rowOff>116857</xdr:rowOff>
    </xdr:from>
    <xdr:ext cx="469744" cy="259045"/>
    <xdr:sp macro="" textlink="">
      <xdr:nvSpPr>
        <xdr:cNvPr id="260" name="n_1mainValue【体育館・プール】&#10;一人当たり面積">
          <a:extLst>
            <a:ext uri="{FF2B5EF4-FFF2-40B4-BE49-F238E27FC236}">
              <a16:creationId xmlns:a16="http://schemas.microsoft.com/office/drawing/2014/main" id="{18BF360E-3850-4313-A808-C2556E99E3D5}"/>
            </a:ext>
          </a:extLst>
        </xdr:cNvPr>
        <xdr:cNvSpPr txBox="1"/>
      </xdr:nvSpPr>
      <xdr:spPr>
        <a:xfrm>
          <a:off x="9391727" y="10746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120667</xdr:rowOff>
    </xdr:from>
    <xdr:ext cx="469744" cy="259045"/>
    <xdr:sp macro="" textlink="">
      <xdr:nvSpPr>
        <xdr:cNvPr id="261" name="n_2mainValue【体育館・プール】&#10;一人当たり面積">
          <a:extLst>
            <a:ext uri="{FF2B5EF4-FFF2-40B4-BE49-F238E27FC236}">
              <a16:creationId xmlns:a16="http://schemas.microsoft.com/office/drawing/2014/main" id="{5D5F84E3-6BFB-4809-8F03-8AB6F243B880}"/>
            </a:ext>
          </a:extLst>
        </xdr:cNvPr>
        <xdr:cNvSpPr txBox="1"/>
      </xdr:nvSpPr>
      <xdr:spPr>
        <a:xfrm>
          <a:off x="8515427" y="10750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125747</xdr:rowOff>
    </xdr:from>
    <xdr:ext cx="469744" cy="259045"/>
    <xdr:sp macro="" textlink="">
      <xdr:nvSpPr>
        <xdr:cNvPr id="262" name="n_3mainValue【体育館・プール】&#10;一人当たり面積">
          <a:extLst>
            <a:ext uri="{FF2B5EF4-FFF2-40B4-BE49-F238E27FC236}">
              <a16:creationId xmlns:a16="http://schemas.microsoft.com/office/drawing/2014/main" id="{07E976E9-2317-4A40-9773-A5025BE8E6BA}"/>
            </a:ext>
          </a:extLst>
        </xdr:cNvPr>
        <xdr:cNvSpPr txBox="1"/>
      </xdr:nvSpPr>
      <xdr:spPr>
        <a:xfrm>
          <a:off x="7626427" y="10755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128287</xdr:rowOff>
    </xdr:from>
    <xdr:ext cx="469744" cy="259045"/>
    <xdr:sp macro="" textlink="">
      <xdr:nvSpPr>
        <xdr:cNvPr id="263" name="n_4mainValue【体育館・プール】&#10;一人当たり面積">
          <a:extLst>
            <a:ext uri="{FF2B5EF4-FFF2-40B4-BE49-F238E27FC236}">
              <a16:creationId xmlns:a16="http://schemas.microsoft.com/office/drawing/2014/main" id="{BACFA64E-3BD8-4C51-9995-119DCFEB4726}"/>
            </a:ext>
          </a:extLst>
        </xdr:cNvPr>
        <xdr:cNvSpPr txBox="1"/>
      </xdr:nvSpPr>
      <xdr:spPr>
        <a:xfrm>
          <a:off x="6737427" y="10758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9A009A5F-963A-4FB1-B5B8-4157040D1B12}"/>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0346CCEF-4CE2-4DF5-9911-915AD4717711}"/>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163E8B04-9E98-4198-A9E0-0FB004452BFF}"/>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45C3CB25-53E9-426B-AD77-BF7708B93723}"/>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79103818-EAEF-4C03-AF24-6BA8F018314F}"/>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265B5D7D-DEF7-4976-A5EC-A98E6E3ED88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E468452C-43BF-48E6-8AE8-BDAD82018367}"/>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D8C0319B-6C3E-4549-BA3C-5C1C78FA9896}"/>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72" name="正方形/長方形 271">
          <a:extLst>
            <a:ext uri="{FF2B5EF4-FFF2-40B4-BE49-F238E27FC236}">
              <a16:creationId xmlns:a16="http://schemas.microsoft.com/office/drawing/2014/main" id="{7670E8B9-7F17-4C21-88D3-E9D5257540BF}"/>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73" name="正方形/長方形 272">
          <a:extLst>
            <a:ext uri="{FF2B5EF4-FFF2-40B4-BE49-F238E27FC236}">
              <a16:creationId xmlns:a16="http://schemas.microsoft.com/office/drawing/2014/main" id="{9C1B747E-D38A-4D09-B2B0-C061539B6B71}"/>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4" name="正方形/長方形 273">
          <a:extLst>
            <a:ext uri="{FF2B5EF4-FFF2-40B4-BE49-F238E27FC236}">
              <a16:creationId xmlns:a16="http://schemas.microsoft.com/office/drawing/2014/main" id="{D00341A2-73ED-4416-AE02-C1AFE25AC619}"/>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5" name="正方形/長方形 274">
          <a:extLst>
            <a:ext uri="{FF2B5EF4-FFF2-40B4-BE49-F238E27FC236}">
              <a16:creationId xmlns:a16="http://schemas.microsoft.com/office/drawing/2014/main" id="{9290D353-8A67-4ED0-8B30-05BA0340BC03}"/>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6" name="正方形/長方形 275">
          <a:extLst>
            <a:ext uri="{FF2B5EF4-FFF2-40B4-BE49-F238E27FC236}">
              <a16:creationId xmlns:a16="http://schemas.microsoft.com/office/drawing/2014/main" id="{800632EE-FFCE-472D-A7F8-F3F563F0BA89}"/>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7" name="正方形/長方形 276">
          <a:extLst>
            <a:ext uri="{FF2B5EF4-FFF2-40B4-BE49-F238E27FC236}">
              <a16:creationId xmlns:a16="http://schemas.microsoft.com/office/drawing/2014/main" id="{31155AE9-5793-4121-9982-51D5B656F7D5}"/>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8" name="正方形/長方形 277">
          <a:extLst>
            <a:ext uri="{FF2B5EF4-FFF2-40B4-BE49-F238E27FC236}">
              <a16:creationId xmlns:a16="http://schemas.microsoft.com/office/drawing/2014/main" id="{AA402308-1181-4A04-A368-155B077B6C5B}"/>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79" name="正方形/長方形 278">
          <a:extLst>
            <a:ext uri="{FF2B5EF4-FFF2-40B4-BE49-F238E27FC236}">
              <a16:creationId xmlns:a16="http://schemas.microsoft.com/office/drawing/2014/main" id="{338974EF-740A-4909-B1E6-E5661456A662}"/>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80" name="正方形/長方形 279">
          <a:extLst>
            <a:ext uri="{FF2B5EF4-FFF2-40B4-BE49-F238E27FC236}">
              <a16:creationId xmlns:a16="http://schemas.microsoft.com/office/drawing/2014/main" id="{E4BDAD93-4ED6-42C1-AB92-10D28479D013}"/>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81" name="正方形/長方形 280">
          <a:extLst>
            <a:ext uri="{FF2B5EF4-FFF2-40B4-BE49-F238E27FC236}">
              <a16:creationId xmlns:a16="http://schemas.microsoft.com/office/drawing/2014/main" id="{538DE03E-F9B0-4B0E-AACF-3889CEF2C8C1}"/>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2" name="正方形/長方形 281">
          <a:extLst>
            <a:ext uri="{FF2B5EF4-FFF2-40B4-BE49-F238E27FC236}">
              <a16:creationId xmlns:a16="http://schemas.microsoft.com/office/drawing/2014/main" id="{AF957F2E-EE8F-416D-92CC-AA3A5EE0F053}"/>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3" name="正方形/長方形 282">
          <a:extLst>
            <a:ext uri="{FF2B5EF4-FFF2-40B4-BE49-F238E27FC236}">
              <a16:creationId xmlns:a16="http://schemas.microsoft.com/office/drawing/2014/main" id="{3257C202-75A6-44A5-88D4-58CA9E597E68}"/>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4" name="正方形/長方形 283">
          <a:extLst>
            <a:ext uri="{FF2B5EF4-FFF2-40B4-BE49-F238E27FC236}">
              <a16:creationId xmlns:a16="http://schemas.microsoft.com/office/drawing/2014/main" id="{5D300DFE-3F2A-441E-B873-B2A741DD5C56}"/>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5" name="正方形/長方形 284">
          <a:extLst>
            <a:ext uri="{FF2B5EF4-FFF2-40B4-BE49-F238E27FC236}">
              <a16:creationId xmlns:a16="http://schemas.microsoft.com/office/drawing/2014/main" id="{E14655A3-9684-4140-9647-45323D3E8907}"/>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6" name="正方形/長方形 285">
          <a:extLst>
            <a:ext uri="{FF2B5EF4-FFF2-40B4-BE49-F238E27FC236}">
              <a16:creationId xmlns:a16="http://schemas.microsoft.com/office/drawing/2014/main" id="{32F993C9-0D00-4770-BEFC-FCA0A10F4CF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7" name="正方形/長方形 286">
          <a:extLst>
            <a:ext uri="{FF2B5EF4-FFF2-40B4-BE49-F238E27FC236}">
              <a16:creationId xmlns:a16="http://schemas.microsoft.com/office/drawing/2014/main" id="{D8648F7C-822B-4107-BA45-EB55FB639BB9}"/>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288" name="テキスト ボックス 287">
          <a:extLst>
            <a:ext uri="{FF2B5EF4-FFF2-40B4-BE49-F238E27FC236}">
              <a16:creationId xmlns:a16="http://schemas.microsoft.com/office/drawing/2014/main" id="{4FDAE4F6-1283-4B00-9EE8-36917FE58220}"/>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89" name="直線コネクタ 288">
          <a:extLst>
            <a:ext uri="{FF2B5EF4-FFF2-40B4-BE49-F238E27FC236}">
              <a16:creationId xmlns:a16="http://schemas.microsoft.com/office/drawing/2014/main" id="{B210C767-345A-4EE8-8EF1-2810EC016699}"/>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290" name="テキスト ボックス 289">
          <a:extLst>
            <a:ext uri="{FF2B5EF4-FFF2-40B4-BE49-F238E27FC236}">
              <a16:creationId xmlns:a16="http://schemas.microsoft.com/office/drawing/2014/main" id="{4FFF7B56-3585-48AF-BFB9-F071EA279855}"/>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291" name="直線コネクタ 290">
          <a:extLst>
            <a:ext uri="{FF2B5EF4-FFF2-40B4-BE49-F238E27FC236}">
              <a16:creationId xmlns:a16="http://schemas.microsoft.com/office/drawing/2014/main" id="{74A82BB7-8959-45D9-963B-9AEB84B55F33}"/>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292" name="テキスト ボックス 291">
          <a:extLst>
            <a:ext uri="{FF2B5EF4-FFF2-40B4-BE49-F238E27FC236}">
              <a16:creationId xmlns:a16="http://schemas.microsoft.com/office/drawing/2014/main" id="{9B6EB147-609F-42F0-8402-B76A8694615A}"/>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293" name="直線コネクタ 292">
          <a:extLst>
            <a:ext uri="{FF2B5EF4-FFF2-40B4-BE49-F238E27FC236}">
              <a16:creationId xmlns:a16="http://schemas.microsoft.com/office/drawing/2014/main" id="{3B1DCC50-0EF4-46E1-9854-D1D9BD31C721}"/>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294" name="テキスト ボックス 293">
          <a:extLst>
            <a:ext uri="{FF2B5EF4-FFF2-40B4-BE49-F238E27FC236}">
              <a16:creationId xmlns:a16="http://schemas.microsoft.com/office/drawing/2014/main" id="{E0B1D394-F11A-4E9B-914C-0087D904FB59}"/>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295" name="直線コネクタ 294">
          <a:extLst>
            <a:ext uri="{FF2B5EF4-FFF2-40B4-BE49-F238E27FC236}">
              <a16:creationId xmlns:a16="http://schemas.microsoft.com/office/drawing/2014/main" id="{EA103CA7-A310-4360-A5B8-26AFEDC3A853}"/>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296" name="テキスト ボックス 295">
          <a:extLst>
            <a:ext uri="{FF2B5EF4-FFF2-40B4-BE49-F238E27FC236}">
              <a16:creationId xmlns:a16="http://schemas.microsoft.com/office/drawing/2014/main" id="{7F363E1D-6D4B-4AF6-8743-F7939FBF2289}"/>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297" name="直線コネクタ 296">
          <a:extLst>
            <a:ext uri="{FF2B5EF4-FFF2-40B4-BE49-F238E27FC236}">
              <a16:creationId xmlns:a16="http://schemas.microsoft.com/office/drawing/2014/main" id="{FF87C6F3-2AD3-4424-9E06-2E0CFCAB315E}"/>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298" name="テキスト ボックス 297">
          <a:extLst>
            <a:ext uri="{FF2B5EF4-FFF2-40B4-BE49-F238E27FC236}">
              <a16:creationId xmlns:a16="http://schemas.microsoft.com/office/drawing/2014/main" id="{3550370E-F1CA-402C-B022-B0F23A80143C}"/>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299" name="直線コネクタ 298">
          <a:extLst>
            <a:ext uri="{FF2B5EF4-FFF2-40B4-BE49-F238E27FC236}">
              <a16:creationId xmlns:a16="http://schemas.microsoft.com/office/drawing/2014/main" id="{577ED5E0-7717-4939-8550-9181F4C04D27}"/>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00" name="テキスト ボックス 299">
          <a:extLst>
            <a:ext uri="{FF2B5EF4-FFF2-40B4-BE49-F238E27FC236}">
              <a16:creationId xmlns:a16="http://schemas.microsoft.com/office/drawing/2014/main" id="{E470DCB5-A1E9-4F9F-A5D7-3655B5D3D177}"/>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01" name="直線コネクタ 300">
          <a:extLst>
            <a:ext uri="{FF2B5EF4-FFF2-40B4-BE49-F238E27FC236}">
              <a16:creationId xmlns:a16="http://schemas.microsoft.com/office/drawing/2014/main" id="{FCB64782-95E2-414D-9E98-E24BD7083871}"/>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02" name="テキスト ボックス 301">
          <a:extLst>
            <a:ext uri="{FF2B5EF4-FFF2-40B4-BE49-F238E27FC236}">
              <a16:creationId xmlns:a16="http://schemas.microsoft.com/office/drawing/2014/main" id="{8D00D83D-09F1-4811-B40D-8B5AF9FBBD9F}"/>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03" name="直線コネクタ 302">
          <a:extLst>
            <a:ext uri="{FF2B5EF4-FFF2-40B4-BE49-F238E27FC236}">
              <a16:creationId xmlns:a16="http://schemas.microsoft.com/office/drawing/2014/main" id="{4D83B280-AF10-4D53-8F43-369358A7209C}"/>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304" name="【市民会館】&#10;有形固定資産減価償却率グラフ枠">
          <a:extLst>
            <a:ext uri="{FF2B5EF4-FFF2-40B4-BE49-F238E27FC236}">
              <a16:creationId xmlns:a16="http://schemas.microsoft.com/office/drawing/2014/main" id="{0AA11299-49A5-4BC4-A8D0-9FD333A290B7}"/>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89263</xdr:rowOff>
    </xdr:from>
    <xdr:to>
      <xdr:col>24</xdr:col>
      <xdr:colOff>62865</xdr:colOff>
      <xdr:row>109</xdr:row>
      <xdr:rowOff>35379</xdr:rowOff>
    </xdr:to>
    <xdr:cxnSp macro="">
      <xdr:nvCxnSpPr>
        <xdr:cNvPr id="305" name="直線コネクタ 304">
          <a:extLst>
            <a:ext uri="{FF2B5EF4-FFF2-40B4-BE49-F238E27FC236}">
              <a16:creationId xmlns:a16="http://schemas.microsoft.com/office/drawing/2014/main" id="{CF2AF67F-D903-4922-815D-5574BDC23A70}"/>
            </a:ext>
          </a:extLst>
        </xdr:cNvPr>
        <xdr:cNvCxnSpPr/>
      </xdr:nvCxnSpPr>
      <xdr:spPr>
        <a:xfrm flipV="1">
          <a:off x="4634865" y="17234263"/>
          <a:ext cx="0" cy="14891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306" name="【市民会館】&#10;有形固定資産減価償却率最小値テキスト">
          <a:extLst>
            <a:ext uri="{FF2B5EF4-FFF2-40B4-BE49-F238E27FC236}">
              <a16:creationId xmlns:a16="http://schemas.microsoft.com/office/drawing/2014/main" id="{70A4E3AD-5CB4-4FFB-83AD-29FA07F88272}"/>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307" name="直線コネクタ 306">
          <a:extLst>
            <a:ext uri="{FF2B5EF4-FFF2-40B4-BE49-F238E27FC236}">
              <a16:creationId xmlns:a16="http://schemas.microsoft.com/office/drawing/2014/main" id="{93BF657D-3E6F-4567-BD44-B34C0866A1A4}"/>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35940</xdr:rowOff>
    </xdr:from>
    <xdr:ext cx="340478" cy="259045"/>
    <xdr:sp macro="" textlink="">
      <xdr:nvSpPr>
        <xdr:cNvPr id="308" name="【市民会館】&#10;有形固定資産減価償却率最大値テキスト">
          <a:extLst>
            <a:ext uri="{FF2B5EF4-FFF2-40B4-BE49-F238E27FC236}">
              <a16:creationId xmlns:a16="http://schemas.microsoft.com/office/drawing/2014/main" id="{6618048C-0CF7-4551-B9D8-C15D02308E2E}"/>
            </a:ext>
          </a:extLst>
        </xdr:cNvPr>
        <xdr:cNvSpPr txBox="1"/>
      </xdr:nvSpPr>
      <xdr:spPr>
        <a:xfrm>
          <a:off x="4673600" y="1700949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89263</xdr:rowOff>
    </xdr:from>
    <xdr:to>
      <xdr:col>24</xdr:col>
      <xdr:colOff>152400</xdr:colOff>
      <xdr:row>100</xdr:row>
      <xdr:rowOff>89263</xdr:rowOff>
    </xdr:to>
    <xdr:cxnSp macro="">
      <xdr:nvCxnSpPr>
        <xdr:cNvPr id="309" name="直線コネクタ 308">
          <a:extLst>
            <a:ext uri="{FF2B5EF4-FFF2-40B4-BE49-F238E27FC236}">
              <a16:creationId xmlns:a16="http://schemas.microsoft.com/office/drawing/2014/main" id="{E5D000BB-7DE3-4616-B0DA-DE50205A2181}"/>
            </a:ext>
          </a:extLst>
        </xdr:cNvPr>
        <xdr:cNvCxnSpPr/>
      </xdr:nvCxnSpPr>
      <xdr:spPr>
        <a:xfrm>
          <a:off x="4546600" y="172342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33582</xdr:rowOff>
    </xdr:from>
    <xdr:ext cx="405111" cy="259045"/>
    <xdr:sp macro="" textlink="">
      <xdr:nvSpPr>
        <xdr:cNvPr id="310" name="【市民会館】&#10;有形固定資産減価償却率平均値テキスト">
          <a:extLst>
            <a:ext uri="{FF2B5EF4-FFF2-40B4-BE49-F238E27FC236}">
              <a16:creationId xmlns:a16="http://schemas.microsoft.com/office/drawing/2014/main" id="{EAE80AC0-14DE-4DE5-A70D-2EBDF4039083}"/>
            </a:ext>
          </a:extLst>
        </xdr:cNvPr>
        <xdr:cNvSpPr txBox="1"/>
      </xdr:nvSpPr>
      <xdr:spPr>
        <a:xfrm>
          <a:off x="4673600" y="178643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10705</xdr:rowOff>
    </xdr:from>
    <xdr:to>
      <xdr:col>24</xdr:col>
      <xdr:colOff>114300</xdr:colOff>
      <xdr:row>105</xdr:row>
      <xdr:rowOff>112305</xdr:rowOff>
    </xdr:to>
    <xdr:sp macro="" textlink="">
      <xdr:nvSpPr>
        <xdr:cNvPr id="311" name="フローチャート: 判断 310">
          <a:extLst>
            <a:ext uri="{FF2B5EF4-FFF2-40B4-BE49-F238E27FC236}">
              <a16:creationId xmlns:a16="http://schemas.microsoft.com/office/drawing/2014/main" id="{34D43932-0FC3-4189-B585-774F2F69B9DF}"/>
            </a:ext>
          </a:extLst>
        </xdr:cNvPr>
        <xdr:cNvSpPr/>
      </xdr:nvSpPr>
      <xdr:spPr>
        <a:xfrm>
          <a:off x="4584700" y="18012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154395</xdr:rowOff>
    </xdr:from>
    <xdr:to>
      <xdr:col>20</xdr:col>
      <xdr:colOff>38100</xdr:colOff>
      <xdr:row>105</xdr:row>
      <xdr:rowOff>84545</xdr:rowOff>
    </xdr:to>
    <xdr:sp macro="" textlink="">
      <xdr:nvSpPr>
        <xdr:cNvPr id="312" name="フローチャート: 判断 311">
          <a:extLst>
            <a:ext uri="{FF2B5EF4-FFF2-40B4-BE49-F238E27FC236}">
              <a16:creationId xmlns:a16="http://schemas.microsoft.com/office/drawing/2014/main" id="{81B69A8B-6207-40BD-9D23-D47F8FF20AB5}"/>
            </a:ext>
          </a:extLst>
        </xdr:cNvPr>
        <xdr:cNvSpPr/>
      </xdr:nvSpPr>
      <xdr:spPr>
        <a:xfrm>
          <a:off x="3746500" y="17985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144599</xdr:rowOff>
    </xdr:from>
    <xdr:to>
      <xdr:col>15</xdr:col>
      <xdr:colOff>101600</xdr:colOff>
      <xdr:row>105</xdr:row>
      <xdr:rowOff>74749</xdr:rowOff>
    </xdr:to>
    <xdr:sp macro="" textlink="">
      <xdr:nvSpPr>
        <xdr:cNvPr id="313" name="フローチャート: 判断 312">
          <a:extLst>
            <a:ext uri="{FF2B5EF4-FFF2-40B4-BE49-F238E27FC236}">
              <a16:creationId xmlns:a16="http://schemas.microsoft.com/office/drawing/2014/main" id="{1D1BDD5C-FB41-4C46-AB05-20D5D59FE44B}"/>
            </a:ext>
          </a:extLst>
        </xdr:cNvPr>
        <xdr:cNvSpPr/>
      </xdr:nvSpPr>
      <xdr:spPr>
        <a:xfrm>
          <a:off x="2857500" y="17975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90714</xdr:rowOff>
    </xdr:from>
    <xdr:to>
      <xdr:col>10</xdr:col>
      <xdr:colOff>165100</xdr:colOff>
      <xdr:row>105</xdr:row>
      <xdr:rowOff>20864</xdr:rowOff>
    </xdr:to>
    <xdr:sp macro="" textlink="">
      <xdr:nvSpPr>
        <xdr:cNvPr id="314" name="フローチャート: 判断 313">
          <a:extLst>
            <a:ext uri="{FF2B5EF4-FFF2-40B4-BE49-F238E27FC236}">
              <a16:creationId xmlns:a16="http://schemas.microsoft.com/office/drawing/2014/main" id="{896D3DCF-DF09-4AED-9042-2F0273529645}"/>
            </a:ext>
          </a:extLst>
        </xdr:cNvPr>
        <xdr:cNvSpPr/>
      </xdr:nvSpPr>
      <xdr:spPr>
        <a:xfrm>
          <a:off x="1968500" y="17921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82550</xdr:rowOff>
    </xdr:from>
    <xdr:to>
      <xdr:col>6</xdr:col>
      <xdr:colOff>38100</xdr:colOff>
      <xdr:row>105</xdr:row>
      <xdr:rowOff>12700</xdr:rowOff>
    </xdr:to>
    <xdr:sp macro="" textlink="">
      <xdr:nvSpPr>
        <xdr:cNvPr id="315" name="フローチャート: 判断 314">
          <a:extLst>
            <a:ext uri="{FF2B5EF4-FFF2-40B4-BE49-F238E27FC236}">
              <a16:creationId xmlns:a16="http://schemas.microsoft.com/office/drawing/2014/main" id="{4C8CB56E-6F87-4E5B-B9F3-813EF1DC7222}"/>
            </a:ext>
          </a:extLst>
        </xdr:cNvPr>
        <xdr:cNvSpPr/>
      </xdr:nvSpPr>
      <xdr:spPr>
        <a:xfrm>
          <a:off x="1079500" y="1791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16" name="テキスト ボックス 315">
          <a:extLst>
            <a:ext uri="{FF2B5EF4-FFF2-40B4-BE49-F238E27FC236}">
              <a16:creationId xmlns:a16="http://schemas.microsoft.com/office/drawing/2014/main" id="{12F87107-64AB-4B18-AB4F-FAE10FE1AA4A}"/>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17" name="テキスト ボックス 316">
          <a:extLst>
            <a:ext uri="{FF2B5EF4-FFF2-40B4-BE49-F238E27FC236}">
              <a16:creationId xmlns:a16="http://schemas.microsoft.com/office/drawing/2014/main" id="{4E3FDC7E-FD66-415E-A95F-C4ED1F2EEBD7}"/>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18" name="テキスト ボックス 317">
          <a:extLst>
            <a:ext uri="{FF2B5EF4-FFF2-40B4-BE49-F238E27FC236}">
              <a16:creationId xmlns:a16="http://schemas.microsoft.com/office/drawing/2014/main" id="{A0A76BF3-B95C-4E51-95D4-951D942FF139}"/>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19" name="テキスト ボックス 318">
          <a:extLst>
            <a:ext uri="{FF2B5EF4-FFF2-40B4-BE49-F238E27FC236}">
              <a16:creationId xmlns:a16="http://schemas.microsoft.com/office/drawing/2014/main" id="{B5FF6C64-8FFE-43C7-AC0A-A304F250DFA9}"/>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20" name="テキスト ボックス 319">
          <a:extLst>
            <a:ext uri="{FF2B5EF4-FFF2-40B4-BE49-F238E27FC236}">
              <a16:creationId xmlns:a16="http://schemas.microsoft.com/office/drawing/2014/main" id="{C89D77BD-99A6-457D-9A4D-9B3014DE7401}"/>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123371</xdr:rowOff>
    </xdr:from>
    <xdr:to>
      <xdr:col>24</xdr:col>
      <xdr:colOff>114300</xdr:colOff>
      <xdr:row>106</xdr:row>
      <xdr:rowOff>53521</xdr:rowOff>
    </xdr:to>
    <xdr:sp macro="" textlink="">
      <xdr:nvSpPr>
        <xdr:cNvPr id="321" name="楕円 320">
          <a:extLst>
            <a:ext uri="{FF2B5EF4-FFF2-40B4-BE49-F238E27FC236}">
              <a16:creationId xmlns:a16="http://schemas.microsoft.com/office/drawing/2014/main" id="{D71D88E2-6E18-4451-8B32-E8CAE9E2BD0C}"/>
            </a:ext>
          </a:extLst>
        </xdr:cNvPr>
        <xdr:cNvSpPr/>
      </xdr:nvSpPr>
      <xdr:spPr>
        <a:xfrm>
          <a:off x="4584700" y="18125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105</xdr:row>
      <xdr:rowOff>101798</xdr:rowOff>
    </xdr:from>
    <xdr:ext cx="405111" cy="259045"/>
    <xdr:sp macro="" textlink="">
      <xdr:nvSpPr>
        <xdr:cNvPr id="322" name="【市民会館】&#10;有形固定資産減価償却率該当値テキスト">
          <a:extLst>
            <a:ext uri="{FF2B5EF4-FFF2-40B4-BE49-F238E27FC236}">
              <a16:creationId xmlns:a16="http://schemas.microsoft.com/office/drawing/2014/main" id="{00AC45EA-A6DB-4CC4-9DBE-C24943C75525}"/>
            </a:ext>
          </a:extLst>
        </xdr:cNvPr>
        <xdr:cNvSpPr txBox="1"/>
      </xdr:nvSpPr>
      <xdr:spPr>
        <a:xfrm>
          <a:off x="4673600" y="181040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105</xdr:row>
      <xdr:rowOff>95613</xdr:rowOff>
    </xdr:from>
    <xdr:to>
      <xdr:col>20</xdr:col>
      <xdr:colOff>38100</xdr:colOff>
      <xdr:row>106</xdr:row>
      <xdr:rowOff>25763</xdr:rowOff>
    </xdr:to>
    <xdr:sp macro="" textlink="">
      <xdr:nvSpPr>
        <xdr:cNvPr id="323" name="楕円 322">
          <a:extLst>
            <a:ext uri="{FF2B5EF4-FFF2-40B4-BE49-F238E27FC236}">
              <a16:creationId xmlns:a16="http://schemas.microsoft.com/office/drawing/2014/main" id="{B2AC316F-52FE-45CD-95EA-9525265B2A9E}"/>
            </a:ext>
          </a:extLst>
        </xdr:cNvPr>
        <xdr:cNvSpPr/>
      </xdr:nvSpPr>
      <xdr:spPr>
        <a:xfrm>
          <a:off x="3746500" y="18097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146413</xdr:rowOff>
    </xdr:from>
    <xdr:to>
      <xdr:col>24</xdr:col>
      <xdr:colOff>63500</xdr:colOff>
      <xdr:row>106</xdr:row>
      <xdr:rowOff>2721</xdr:rowOff>
    </xdr:to>
    <xdr:cxnSp macro="">
      <xdr:nvCxnSpPr>
        <xdr:cNvPr id="324" name="直線コネクタ 323">
          <a:extLst>
            <a:ext uri="{FF2B5EF4-FFF2-40B4-BE49-F238E27FC236}">
              <a16:creationId xmlns:a16="http://schemas.microsoft.com/office/drawing/2014/main" id="{7F715901-34C5-4A92-A600-ECF327294BB7}"/>
            </a:ext>
          </a:extLst>
        </xdr:cNvPr>
        <xdr:cNvCxnSpPr/>
      </xdr:nvCxnSpPr>
      <xdr:spPr>
        <a:xfrm>
          <a:off x="3797300" y="18148663"/>
          <a:ext cx="8382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105</xdr:row>
      <xdr:rowOff>31931</xdr:rowOff>
    </xdr:from>
    <xdr:to>
      <xdr:col>15</xdr:col>
      <xdr:colOff>101600</xdr:colOff>
      <xdr:row>105</xdr:row>
      <xdr:rowOff>133531</xdr:rowOff>
    </xdr:to>
    <xdr:sp macro="" textlink="">
      <xdr:nvSpPr>
        <xdr:cNvPr id="325" name="楕円 324">
          <a:extLst>
            <a:ext uri="{FF2B5EF4-FFF2-40B4-BE49-F238E27FC236}">
              <a16:creationId xmlns:a16="http://schemas.microsoft.com/office/drawing/2014/main" id="{99CECC31-CE02-418A-857D-867FCE60F547}"/>
            </a:ext>
          </a:extLst>
        </xdr:cNvPr>
        <xdr:cNvSpPr/>
      </xdr:nvSpPr>
      <xdr:spPr>
        <a:xfrm>
          <a:off x="2857500" y="18034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105</xdr:row>
      <xdr:rowOff>82731</xdr:rowOff>
    </xdr:from>
    <xdr:to>
      <xdr:col>19</xdr:col>
      <xdr:colOff>177800</xdr:colOff>
      <xdr:row>105</xdr:row>
      <xdr:rowOff>146413</xdr:rowOff>
    </xdr:to>
    <xdr:cxnSp macro="">
      <xdr:nvCxnSpPr>
        <xdr:cNvPr id="326" name="直線コネクタ 325">
          <a:extLst>
            <a:ext uri="{FF2B5EF4-FFF2-40B4-BE49-F238E27FC236}">
              <a16:creationId xmlns:a16="http://schemas.microsoft.com/office/drawing/2014/main" id="{F9143F7B-2D0B-4267-8D27-006B4E265248}"/>
            </a:ext>
          </a:extLst>
        </xdr:cNvPr>
        <xdr:cNvCxnSpPr/>
      </xdr:nvCxnSpPr>
      <xdr:spPr>
        <a:xfrm>
          <a:off x="2908300" y="18084981"/>
          <a:ext cx="889000" cy="63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138068</xdr:rowOff>
    </xdr:from>
    <xdr:to>
      <xdr:col>10</xdr:col>
      <xdr:colOff>165100</xdr:colOff>
      <xdr:row>105</xdr:row>
      <xdr:rowOff>68218</xdr:rowOff>
    </xdr:to>
    <xdr:sp macro="" textlink="">
      <xdr:nvSpPr>
        <xdr:cNvPr id="327" name="楕円 326">
          <a:extLst>
            <a:ext uri="{FF2B5EF4-FFF2-40B4-BE49-F238E27FC236}">
              <a16:creationId xmlns:a16="http://schemas.microsoft.com/office/drawing/2014/main" id="{0B485DDA-1325-4299-A8C7-85EB459FCB97}"/>
            </a:ext>
          </a:extLst>
        </xdr:cNvPr>
        <xdr:cNvSpPr/>
      </xdr:nvSpPr>
      <xdr:spPr>
        <a:xfrm>
          <a:off x="1968500" y="17968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105</xdr:row>
      <xdr:rowOff>17418</xdr:rowOff>
    </xdr:from>
    <xdr:to>
      <xdr:col>15</xdr:col>
      <xdr:colOff>50800</xdr:colOff>
      <xdr:row>105</xdr:row>
      <xdr:rowOff>82731</xdr:rowOff>
    </xdr:to>
    <xdr:cxnSp macro="">
      <xdr:nvCxnSpPr>
        <xdr:cNvPr id="328" name="直線コネクタ 327">
          <a:extLst>
            <a:ext uri="{FF2B5EF4-FFF2-40B4-BE49-F238E27FC236}">
              <a16:creationId xmlns:a16="http://schemas.microsoft.com/office/drawing/2014/main" id="{E42CDD6A-DBCF-45D8-94A6-3A50794DAFA0}"/>
            </a:ext>
          </a:extLst>
        </xdr:cNvPr>
        <xdr:cNvCxnSpPr/>
      </xdr:nvCxnSpPr>
      <xdr:spPr>
        <a:xfrm>
          <a:off x="2019300" y="18019668"/>
          <a:ext cx="889000" cy="65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76019</xdr:rowOff>
    </xdr:from>
    <xdr:to>
      <xdr:col>6</xdr:col>
      <xdr:colOff>38100</xdr:colOff>
      <xdr:row>105</xdr:row>
      <xdr:rowOff>6169</xdr:rowOff>
    </xdr:to>
    <xdr:sp macro="" textlink="">
      <xdr:nvSpPr>
        <xdr:cNvPr id="329" name="楕円 328">
          <a:extLst>
            <a:ext uri="{FF2B5EF4-FFF2-40B4-BE49-F238E27FC236}">
              <a16:creationId xmlns:a16="http://schemas.microsoft.com/office/drawing/2014/main" id="{F16BAAAB-7270-42F3-9D23-94D48ECDC5ED}"/>
            </a:ext>
          </a:extLst>
        </xdr:cNvPr>
        <xdr:cNvSpPr/>
      </xdr:nvSpPr>
      <xdr:spPr>
        <a:xfrm>
          <a:off x="1079500" y="17906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104</xdr:row>
      <xdr:rowOff>126819</xdr:rowOff>
    </xdr:from>
    <xdr:to>
      <xdr:col>10</xdr:col>
      <xdr:colOff>114300</xdr:colOff>
      <xdr:row>105</xdr:row>
      <xdr:rowOff>17418</xdr:rowOff>
    </xdr:to>
    <xdr:cxnSp macro="">
      <xdr:nvCxnSpPr>
        <xdr:cNvPr id="330" name="直線コネクタ 329">
          <a:extLst>
            <a:ext uri="{FF2B5EF4-FFF2-40B4-BE49-F238E27FC236}">
              <a16:creationId xmlns:a16="http://schemas.microsoft.com/office/drawing/2014/main" id="{CCCEA205-37A8-4A67-89CB-BD462B4CC04D}"/>
            </a:ext>
          </a:extLst>
        </xdr:cNvPr>
        <xdr:cNvCxnSpPr/>
      </xdr:nvCxnSpPr>
      <xdr:spPr>
        <a:xfrm>
          <a:off x="1130300" y="17957619"/>
          <a:ext cx="889000" cy="62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101072</xdr:rowOff>
    </xdr:from>
    <xdr:ext cx="405111" cy="259045"/>
    <xdr:sp macro="" textlink="">
      <xdr:nvSpPr>
        <xdr:cNvPr id="331" name="n_1aveValue【市民会館】&#10;有形固定資産減価償却率">
          <a:extLst>
            <a:ext uri="{FF2B5EF4-FFF2-40B4-BE49-F238E27FC236}">
              <a16:creationId xmlns:a16="http://schemas.microsoft.com/office/drawing/2014/main" id="{C71FA947-93A5-405F-845B-CC36A898D758}"/>
            </a:ext>
          </a:extLst>
        </xdr:cNvPr>
        <xdr:cNvSpPr txBox="1"/>
      </xdr:nvSpPr>
      <xdr:spPr>
        <a:xfrm>
          <a:off x="3582044" y="17760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91276</xdr:rowOff>
    </xdr:from>
    <xdr:ext cx="405111" cy="259045"/>
    <xdr:sp macro="" textlink="">
      <xdr:nvSpPr>
        <xdr:cNvPr id="332" name="n_2aveValue【市民会館】&#10;有形固定資産減価償却率">
          <a:extLst>
            <a:ext uri="{FF2B5EF4-FFF2-40B4-BE49-F238E27FC236}">
              <a16:creationId xmlns:a16="http://schemas.microsoft.com/office/drawing/2014/main" id="{1D421461-B9D0-41F7-8CB3-1508E28BEE7F}"/>
            </a:ext>
          </a:extLst>
        </xdr:cNvPr>
        <xdr:cNvSpPr txBox="1"/>
      </xdr:nvSpPr>
      <xdr:spPr>
        <a:xfrm>
          <a:off x="2705744" y="177506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37391</xdr:rowOff>
    </xdr:from>
    <xdr:ext cx="405111" cy="259045"/>
    <xdr:sp macro="" textlink="">
      <xdr:nvSpPr>
        <xdr:cNvPr id="333" name="n_3aveValue【市民会館】&#10;有形固定資産減価償却率">
          <a:extLst>
            <a:ext uri="{FF2B5EF4-FFF2-40B4-BE49-F238E27FC236}">
              <a16:creationId xmlns:a16="http://schemas.microsoft.com/office/drawing/2014/main" id="{F554A793-2767-451B-98CF-3EE1FFE9D48C}"/>
            </a:ext>
          </a:extLst>
        </xdr:cNvPr>
        <xdr:cNvSpPr txBox="1"/>
      </xdr:nvSpPr>
      <xdr:spPr>
        <a:xfrm>
          <a:off x="1816744" y="17696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3827</xdr:rowOff>
    </xdr:from>
    <xdr:ext cx="405111" cy="259045"/>
    <xdr:sp macro="" textlink="">
      <xdr:nvSpPr>
        <xdr:cNvPr id="334" name="n_4aveValue【市民会館】&#10;有形固定資産減価償却率">
          <a:extLst>
            <a:ext uri="{FF2B5EF4-FFF2-40B4-BE49-F238E27FC236}">
              <a16:creationId xmlns:a16="http://schemas.microsoft.com/office/drawing/2014/main" id="{31B0DD02-4F03-4D34-ABAB-B73CBB658DAE}"/>
            </a:ext>
          </a:extLst>
        </xdr:cNvPr>
        <xdr:cNvSpPr txBox="1"/>
      </xdr:nvSpPr>
      <xdr:spPr>
        <a:xfrm>
          <a:off x="927744" y="18006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106</xdr:row>
      <xdr:rowOff>16890</xdr:rowOff>
    </xdr:from>
    <xdr:ext cx="405111" cy="259045"/>
    <xdr:sp macro="" textlink="">
      <xdr:nvSpPr>
        <xdr:cNvPr id="335" name="n_1mainValue【市民会館】&#10;有形固定資産減価償却率">
          <a:extLst>
            <a:ext uri="{FF2B5EF4-FFF2-40B4-BE49-F238E27FC236}">
              <a16:creationId xmlns:a16="http://schemas.microsoft.com/office/drawing/2014/main" id="{4A6D3725-0A4E-4638-A61A-58A870723A92}"/>
            </a:ext>
          </a:extLst>
        </xdr:cNvPr>
        <xdr:cNvSpPr txBox="1"/>
      </xdr:nvSpPr>
      <xdr:spPr>
        <a:xfrm>
          <a:off x="3582044" y="181905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124658</xdr:rowOff>
    </xdr:from>
    <xdr:ext cx="405111" cy="259045"/>
    <xdr:sp macro="" textlink="">
      <xdr:nvSpPr>
        <xdr:cNvPr id="336" name="n_2mainValue【市民会館】&#10;有形固定資産減価償却率">
          <a:extLst>
            <a:ext uri="{FF2B5EF4-FFF2-40B4-BE49-F238E27FC236}">
              <a16:creationId xmlns:a16="http://schemas.microsoft.com/office/drawing/2014/main" id="{B2B8262A-D4E8-43B9-AEB0-A9C0DDF985A1}"/>
            </a:ext>
          </a:extLst>
        </xdr:cNvPr>
        <xdr:cNvSpPr txBox="1"/>
      </xdr:nvSpPr>
      <xdr:spPr>
        <a:xfrm>
          <a:off x="2705744" y="181269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59345</xdr:rowOff>
    </xdr:from>
    <xdr:ext cx="405111" cy="259045"/>
    <xdr:sp macro="" textlink="">
      <xdr:nvSpPr>
        <xdr:cNvPr id="337" name="n_3mainValue【市民会館】&#10;有形固定資産減価償却率">
          <a:extLst>
            <a:ext uri="{FF2B5EF4-FFF2-40B4-BE49-F238E27FC236}">
              <a16:creationId xmlns:a16="http://schemas.microsoft.com/office/drawing/2014/main" id="{6A0A3C21-41C9-434A-9757-180A130032FF}"/>
            </a:ext>
          </a:extLst>
        </xdr:cNvPr>
        <xdr:cNvSpPr txBox="1"/>
      </xdr:nvSpPr>
      <xdr:spPr>
        <a:xfrm>
          <a:off x="1816744" y="180615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22696</xdr:rowOff>
    </xdr:from>
    <xdr:ext cx="405111" cy="259045"/>
    <xdr:sp macro="" textlink="">
      <xdr:nvSpPr>
        <xdr:cNvPr id="338" name="n_4mainValue【市民会館】&#10;有形固定資産減価償却率">
          <a:extLst>
            <a:ext uri="{FF2B5EF4-FFF2-40B4-BE49-F238E27FC236}">
              <a16:creationId xmlns:a16="http://schemas.microsoft.com/office/drawing/2014/main" id="{21B82A7C-81A7-45FC-9EA5-5A10984104DF}"/>
            </a:ext>
          </a:extLst>
        </xdr:cNvPr>
        <xdr:cNvSpPr txBox="1"/>
      </xdr:nvSpPr>
      <xdr:spPr>
        <a:xfrm>
          <a:off x="927744" y="176820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39" name="正方形/長方形 338">
          <a:extLst>
            <a:ext uri="{FF2B5EF4-FFF2-40B4-BE49-F238E27FC236}">
              <a16:creationId xmlns:a16="http://schemas.microsoft.com/office/drawing/2014/main" id="{BC69AF07-02D9-4C4D-B0D9-77B011829BC6}"/>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40" name="正方形/長方形 339">
          <a:extLst>
            <a:ext uri="{FF2B5EF4-FFF2-40B4-BE49-F238E27FC236}">
              <a16:creationId xmlns:a16="http://schemas.microsoft.com/office/drawing/2014/main" id="{F600A9C4-92DB-4FAE-9CB4-9C7AC573A6D9}"/>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41" name="正方形/長方形 340">
          <a:extLst>
            <a:ext uri="{FF2B5EF4-FFF2-40B4-BE49-F238E27FC236}">
              <a16:creationId xmlns:a16="http://schemas.microsoft.com/office/drawing/2014/main" id="{7FF9437E-ED2F-4F01-BEC0-6AE4576B2089}"/>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42" name="正方形/長方形 341">
          <a:extLst>
            <a:ext uri="{FF2B5EF4-FFF2-40B4-BE49-F238E27FC236}">
              <a16:creationId xmlns:a16="http://schemas.microsoft.com/office/drawing/2014/main" id="{0FAEB4B3-3F0B-400F-BA06-696192692309}"/>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43" name="正方形/長方形 342">
          <a:extLst>
            <a:ext uri="{FF2B5EF4-FFF2-40B4-BE49-F238E27FC236}">
              <a16:creationId xmlns:a16="http://schemas.microsoft.com/office/drawing/2014/main" id="{ED6E6123-47E6-4DAB-95ED-3921C42D6DCD}"/>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44" name="正方形/長方形 343">
          <a:extLst>
            <a:ext uri="{FF2B5EF4-FFF2-40B4-BE49-F238E27FC236}">
              <a16:creationId xmlns:a16="http://schemas.microsoft.com/office/drawing/2014/main" id="{DDB1FBAF-7FCB-453E-B086-7C92B59AD399}"/>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45" name="正方形/長方形 344">
          <a:extLst>
            <a:ext uri="{FF2B5EF4-FFF2-40B4-BE49-F238E27FC236}">
              <a16:creationId xmlns:a16="http://schemas.microsoft.com/office/drawing/2014/main" id="{B2F605D4-CD56-4076-9B75-22DAF201D0FC}"/>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46" name="正方形/長方形 345">
          <a:extLst>
            <a:ext uri="{FF2B5EF4-FFF2-40B4-BE49-F238E27FC236}">
              <a16:creationId xmlns:a16="http://schemas.microsoft.com/office/drawing/2014/main" id="{E5705D55-DF62-422F-A82A-C9FABFEB21F5}"/>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47" name="テキスト ボックス 346">
          <a:extLst>
            <a:ext uri="{FF2B5EF4-FFF2-40B4-BE49-F238E27FC236}">
              <a16:creationId xmlns:a16="http://schemas.microsoft.com/office/drawing/2014/main" id="{5D3CA3FC-BA98-4A21-A10F-A991029434E0}"/>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48" name="直線コネクタ 347">
          <a:extLst>
            <a:ext uri="{FF2B5EF4-FFF2-40B4-BE49-F238E27FC236}">
              <a16:creationId xmlns:a16="http://schemas.microsoft.com/office/drawing/2014/main" id="{70B45A16-9440-4E43-A409-1F88E0006DC6}"/>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349" name="直線コネクタ 348">
          <a:extLst>
            <a:ext uri="{FF2B5EF4-FFF2-40B4-BE49-F238E27FC236}">
              <a16:creationId xmlns:a16="http://schemas.microsoft.com/office/drawing/2014/main" id="{D51FA91B-F5DD-4810-AE51-5A0040949682}"/>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350" name="テキスト ボックス 349">
          <a:extLst>
            <a:ext uri="{FF2B5EF4-FFF2-40B4-BE49-F238E27FC236}">
              <a16:creationId xmlns:a16="http://schemas.microsoft.com/office/drawing/2014/main" id="{77497516-D03E-46F4-8D20-ED6E05629DBD}"/>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351" name="直線コネクタ 350">
          <a:extLst>
            <a:ext uri="{FF2B5EF4-FFF2-40B4-BE49-F238E27FC236}">
              <a16:creationId xmlns:a16="http://schemas.microsoft.com/office/drawing/2014/main" id="{1CF51262-2AC4-42D3-B67F-B1EF2508B85D}"/>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352" name="テキスト ボックス 351">
          <a:extLst>
            <a:ext uri="{FF2B5EF4-FFF2-40B4-BE49-F238E27FC236}">
              <a16:creationId xmlns:a16="http://schemas.microsoft.com/office/drawing/2014/main" id="{646D90BE-E60D-4C50-9D54-EE3449B83944}"/>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353" name="直線コネクタ 352">
          <a:extLst>
            <a:ext uri="{FF2B5EF4-FFF2-40B4-BE49-F238E27FC236}">
              <a16:creationId xmlns:a16="http://schemas.microsoft.com/office/drawing/2014/main" id="{C95FE613-AD6B-4EEB-94F4-92148A81D777}"/>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354" name="テキスト ボックス 353">
          <a:extLst>
            <a:ext uri="{FF2B5EF4-FFF2-40B4-BE49-F238E27FC236}">
              <a16:creationId xmlns:a16="http://schemas.microsoft.com/office/drawing/2014/main" id="{935ED993-0C5B-4091-A6D6-B4C02E2546A9}"/>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355" name="直線コネクタ 354">
          <a:extLst>
            <a:ext uri="{FF2B5EF4-FFF2-40B4-BE49-F238E27FC236}">
              <a16:creationId xmlns:a16="http://schemas.microsoft.com/office/drawing/2014/main" id="{293B2686-2D6F-4BB5-8503-734C81D3DADE}"/>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356" name="テキスト ボックス 355">
          <a:extLst>
            <a:ext uri="{FF2B5EF4-FFF2-40B4-BE49-F238E27FC236}">
              <a16:creationId xmlns:a16="http://schemas.microsoft.com/office/drawing/2014/main" id="{A1375098-B434-424B-BDF1-D32DFA4CADE3}"/>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357" name="直線コネクタ 356">
          <a:extLst>
            <a:ext uri="{FF2B5EF4-FFF2-40B4-BE49-F238E27FC236}">
              <a16:creationId xmlns:a16="http://schemas.microsoft.com/office/drawing/2014/main" id="{83406C38-9A06-4B43-A1BA-453677BD860B}"/>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358" name="テキスト ボックス 357">
          <a:extLst>
            <a:ext uri="{FF2B5EF4-FFF2-40B4-BE49-F238E27FC236}">
              <a16:creationId xmlns:a16="http://schemas.microsoft.com/office/drawing/2014/main" id="{1696018E-0F2C-450A-A129-90E84AAD0033}"/>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59" name="直線コネクタ 358">
          <a:extLst>
            <a:ext uri="{FF2B5EF4-FFF2-40B4-BE49-F238E27FC236}">
              <a16:creationId xmlns:a16="http://schemas.microsoft.com/office/drawing/2014/main" id="{C3DD1212-C65D-4384-88E7-98E5AD2E24AD}"/>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360" name="テキスト ボックス 359">
          <a:extLst>
            <a:ext uri="{FF2B5EF4-FFF2-40B4-BE49-F238E27FC236}">
              <a16:creationId xmlns:a16="http://schemas.microsoft.com/office/drawing/2014/main" id="{247BCF5F-4B48-4BE4-A79A-96E4A08DD4A5}"/>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61" name="【市民会館】&#10;一人当たり面積グラフ枠">
          <a:extLst>
            <a:ext uri="{FF2B5EF4-FFF2-40B4-BE49-F238E27FC236}">
              <a16:creationId xmlns:a16="http://schemas.microsoft.com/office/drawing/2014/main" id="{F7B7C93D-E4CD-4FF6-ACCD-426C5B8C9A5B}"/>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83820</xdr:rowOff>
    </xdr:from>
    <xdr:to>
      <xdr:col>54</xdr:col>
      <xdr:colOff>189865</xdr:colOff>
      <xdr:row>108</xdr:row>
      <xdr:rowOff>89536</xdr:rowOff>
    </xdr:to>
    <xdr:cxnSp macro="">
      <xdr:nvCxnSpPr>
        <xdr:cNvPr id="362" name="直線コネクタ 361">
          <a:extLst>
            <a:ext uri="{FF2B5EF4-FFF2-40B4-BE49-F238E27FC236}">
              <a16:creationId xmlns:a16="http://schemas.microsoft.com/office/drawing/2014/main" id="{3D13B664-EA9D-4BB7-94D4-8E53ACDE3365}"/>
            </a:ext>
          </a:extLst>
        </xdr:cNvPr>
        <xdr:cNvCxnSpPr/>
      </xdr:nvCxnSpPr>
      <xdr:spPr>
        <a:xfrm flipV="1">
          <a:off x="10476865" y="17057370"/>
          <a:ext cx="0" cy="15487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93363</xdr:rowOff>
    </xdr:from>
    <xdr:ext cx="469744" cy="259045"/>
    <xdr:sp macro="" textlink="">
      <xdr:nvSpPr>
        <xdr:cNvPr id="363" name="【市民会館】&#10;一人当たり面積最小値テキスト">
          <a:extLst>
            <a:ext uri="{FF2B5EF4-FFF2-40B4-BE49-F238E27FC236}">
              <a16:creationId xmlns:a16="http://schemas.microsoft.com/office/drawing/2014/main" id="{64E98AAF-5596-415C-B4AF-20889BCFB049}"/>
            </a:ext>
          </a:extLst>
        </xdr:cNvPr>
        <xdr:cNvSpPr txBox="1"/>
      </xdr:nvSpPr>
      <xdr:spPr>
        <a:xfrm>
          <a:off x="10515600" y="18609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89536</xdr:rowOff>
    </xdr:from>
    <xdr:to>
      <xdr:col>55</xdr:col>
      <xdr:colOff>88900</xdr:colOff>
      <xdr:row>108</xdr:row>
      <xdr:rowOff>89536</xdr:rowOff>
    </xdr:to>
    <xdr:cxnSp macro="">
      <xdr:nvCxnSpPr>
        <xdr:cNvPr id="364" name="直線コネクタ 363">
          <a:extLst>
            <a:ext uri="{FF2B5EF4-FFF2-40B4-BE49-F238E27FC236}">
              <a16:creationId xmlns:a16="http://schemas.microsoft.com/office/drawing/2014/main" id="{9641B568-93FF-4967-B25D-626E92131448}"/>
            </a:ext>
          </a:extLst>
        </xdr:cNvPr>
        <xdr:cNvCxnSpPr/>
      </xdr:nvCxnSpPr>
      <xdr:spPr>
        <a:xfrm>
          <a:off x="10388600" y="18606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30497</xdr:rowOff>
    </xdr:from>
    <xdr:ext cx="469744" cy="259045"/>
    <xdr:sp macro="" textlink="">
      <xdr:nvSpPr>
        <xdr:cNvPr id="365" name="【市民会館】&#10;一人当たり面積最大値テキスト">
          <a:extLst>
            <a:ext uri="{FF2B5EF4-FFF2-40B4-BE49-F238E27FC236}">
              <a16:creationId xmlns:a16="http://schemas.microsoft.com/office/drawing/2014/main" id="{AF77AD67-1BFB-4940-B000-13A2969C580D}"/>
            </a:ext>
          </a:extLst>
        </xdr:cNvPr>
        <xdr:cNvSpPr txBox="1"/>
      </xdr:nvSpPr>
      <xdr:spPr>
        <a:xfrm>
          <a:off x="10515600" y="16832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83820</xdr:rowOff>
    </xdr:from>
    <xdr:to>
      <xdr:col>55</xdr:col>
      <xdr:colOff>88900</xdr:colOff>
      <xdr:row>99</xdr:row>
      <xdr:rowOff>83820</xdr:rowOff>
    </xdr:to>
    <xdr:cxnSp macro="">
      <xdr:nvCxnSpPr>
        <xdr:cNvPr id="366" name="直線コネクタ 365">
          <a:extLst>
            <a:ext uri="{FF2B5EF4-FFF2-40B4-BE49-F238E27FC236}">
              <a16:creationId xmlns:a16="http://schemas.microsoft.com/office/drawing/2014/main" id="{A367C38E-5389-4C8B-9382-804AFFAD96D0}"/>
            </a:ext>
          </a:extLst>
        </xdr:cNvPr>
        <xdr:cNvCxnSpPr/>
      </xdr:nvCxnSpPr>
      <xdr:spPr>
        <a:xfrm>
          <a:off x="10388600" y="17057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78757</xdr:rowOff>
    </xdr:from>
    <xdr:ext cx="469744" cy="259045"/>
    <xdr:sp macro="" textlink="">
      <xdr:nvSpPr>
        <xdr:cNvPr id="367" name="【市民会館】&#10;一人当たり面積平均値テキスト">
          <a:extLst>
            <a:ext uri="{FF2B5EF4-FFF2-40B4-BE49-F238E27FC236}">
              <a16:creationId xmlns:a16="http://schemas.microsoft.com/office/drawing/2014/main" id="{AA13F1ED-AF3B-41AD-A849-4BC163F85B25}"/>
            </a:ext>
          </a:extLst>
        </xdr:cNvPr>
        <xdr:cNvSpPr txBox="1"/>
      </xdr:nvSpPr>
      <xdr:spPr>
        <a:xfrm>
          <a:off x="10515600" y="180810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55880</xdr:rowOff>
    </xdr:from>
    <xdr:to>
      <xdr:col>55</xdr:col>
      <xdr:colOff>50800</xdr:colOff>
      <xdr:row>106</xdr:row>
      <xdr:rowOff>157480</xdr:rowOff>
    </xdr:to>
    <xdr:sp macro="" textlink="">
      <xdr:nvSpPr>
        <xdr:cNvPr id="368" name="フローチャート: 判断 367">
          <a:extLst>
            <a:ext uri="{FF2B5EF4-FFF2-40B4-BE49-F238E27FC236}">
              <a16:creationId xmlns:a16="http://schemas.microsoft.com/office/drawing/2014/main" id="{BE6C609E-CECA-4EA9-8AAC-B62F92CCFC67}"/>
            </a:ext>
          </a:extLst>
        </xdr:cNvPr>
        <xdr:cNvSpPr/>
      </xdr:nvSpPr>
      <xdr:spPr>
        <a:xfrm>
          <a:off x="10426700" y="18229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65405</xdr:rowOff>
    </xdr:from>
    <xdr:to>
      <xdr:col>50</xdr:col>
      <xdr:colOff>165100</xdr:colOff>
      <xdr:row>106</xdr:row>
      <xdr:rowOff>167005</xdr:rowOff>
    </xdr:to>
    <xdr:sp macro="" textlink="">
      <xdr:nvSpPr>
        <xdr:cNvPr id="369" name="フローチャート: 判断 368">
          <a:extLst>
            <a:ext uri="{FF2B5EF4-FFF2-40B4-BE49-F238E27FC236}">
              <a16:creationId xmlns:a16="http://schemas.microsoft.com/office/drawing/2014/main" id="{B25B7269-9406-41A1-B353-16CA47CF886B}"/>
            </a:ext>
          </a:extLst>
        </xdr:cNvPr>
        <xdr:cNvSpPr/>
      </xdr:nvSpPr>
      <xdr:spPr>
        <a:xfrm>
          <a:off x="9588500" y="1823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65405</xdr:rowOff>
    </xdr:from>
    <xdr:to>
      <xdr:col>46</xdr:col>
      <xdr:colOff>38100</xdr:colOff>
      <xdr:row>106</xdr:row>
      <xdr:rowOff>167005</xdr:rowOff>
    </xdr:to>
    <xdr:sp macro="" textlink="">
      <xdr:nvSpPr>
        <xdr:cNvPr id="370" name="フローチャート: 判断 369">
          <a:extLst>
            <a:ext uri="{FF2B5EF4-FFF2-40B4-BE49-F238E27FC236}">
              <a16:creationId xmlns:a16="http://schemas.microsoft.com/office/drawing/2014/main" id="{424CA050-6A52-4165-A070-7FA5D0207760}"/>
            </a:ext>
          </a:extLst>
        </xdr:cNvPr>
        <xdr:cNvSpPr/>
      </xdr:nvSpPr>
      <xdr:spPr>
        <a:xfrm>
          <a:off x="8699500" y="1823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69214</xdr:rowOff>
    </xdr:from>
    <xdr:to>
      <xdr:col>41</xdr:col>
      <xdr:colOff>101600</xdr:colOff>
      <xdr:row>106</xdr:row>
      <xdr:rowOff>170814</xdr:rowOff>
    </xdr:to>
    <xdr:sp macro="" textlink="">
      <xdr:nvSpPr>
        <xdr:cNvPr id="371" name="フローチャート: 判断 370">
          <a:extLst>
            <a:ext uri="{FF2B5EF4-FFF2-40B4-BE49-F238E27FC236}">
              <a16:creationId xmlns:a16="http://schemas.microsoft.com/office/drawing/2014/main" id="{E673DC34-DAB3-4383-AE5F-DFBBA4224B71}"/>
            </a:ext>
          </a:extLst>
        </xdr:cNvPr>
        <xdr:cNvSpPr/>
      </xdr:nvSpPr>
      <xdr:spPr>
        <a:xfrm>
          <a:off x="7810500" y="18242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86361</xdr:rowOff>
    </xdr:from>
    <xdr:to>
      <xdr:col>36</xdr:col>
      <xdr:colOff>165100</xdr:colOff>
      <xdr:row>107</xdr:row>
      <xdr:rowOff>16511</xdr:rowOff>
    </xdr:to>
    <xdr:sp macro="" textlink="">
      <xdr:nvSpPr>
        <xdr:cNvPr id="372" name="フローチャート: 判断 371">
          <a:extLst>
            <a:ext uri="{FF2B5EF4-FFF2-40B4-BE49-F238E27FC236}">
              <a16:creationId xmlns:a16="http://schemas.microsoft.com/office/drawing/2014/main" id="{5CB71727-1E94-449B-B2B7-18E85137F2FD}"/>
            </a:ext>
          </a:extLst>
        </xdr:cNvPr>
        <xdr:cNvSpPr/>
      </xdr:nvSpPr>
      <xdr:spPr>
        <a:xfrm>
          <a:off x="6921500" y="18260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373" name="テキスト ボックス 372">
          <a:extLst>
            <a:ext uri="{FF2B5EF4-FFF2-40B4-BE49-F238E27FC236}">
              <a16:creationId xmlns:a16="http://schemas.microsoft.com/office/drawing/2014/main" id="{5ABBB8EA-7DF6-42BB-B8F9-8A0D105044B3}"/>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74" name="テキスト ボックス 373">
          <a:extLst>
            <a:ext uri="{FF2B5EF4-FFF2-40B4-BE49-F238E27FC236}">
              <a16:creationId xmlns:a16="http://schemas.microsoft.com/office/drawing/2014/main" id="{D208FAAB-2040-404A-B516-91E2EACD9593}"/>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75" name="テキスト ボックス 374">
          <a:extLst>
            <a:ext uri="{FF2B5EF4-FFF2-40B4-BE49-F238E27FC236}">
              <a16:creationId xmlns:a16="http://schemas.microsoft.com/office/drawing/2014/main" id="{4A38E8CE-FF7C-48C0-87E7-79BA80D35235}"/>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76" name="テキスト ボックス 375">
          <a:extLst>
            <a:ext uri="{FF2B5EF4-FFF2-40B4-BE49-F238E27FC236}">
              <a16:creationId xmlns:a16="http://schemas.microsoft.com/office/drawing/2014/main" id="{5AFCE66B-E454-4E9B-A884-06AFBE37F7A0}"/>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77" name="テキスト ボックス 376">
          <a:extLst>
            <a:ext uri="{FF2B5EF4-FFF2-40B4-BE49-F238E27FC236}">
              <a16:creationId xmlns:a16="http://schemas.microsoft.com/office/drawing/2014/main" id="{E7542CD2-03B7-46A7-851B-82555A089915}"/>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17780</xdr:rowOff>
    </xdr:from>
    <xdr:to>
      <xdr:col>55</xdr:col>
      <xdr:colOff>50800</xdr:colOff>
      <xdr:row>107</xdr:row>
      <xdr:rowOff>119380</xdr:rowOff>
    </xdr:to>
    <xdr:sp macro="" textlink="">
      <xdr:nvSpPr>
        <xdr:cNvPr id="378" name="楕円 377">
          <a:extLst>
            <a:ext uri="{FF2B5EF4-FFF2-40B4-BE49-F238E27FC236}">
              <a16:creationId xmlns:a16="http://schemas.microsoft.com/office/drawing/2014/main" id="{864382BD-B93E-4965-B702-F1D7CA8CE544}"/>
            </a:ext>
          </a:extLst>
        </xdr:cNvPr>
        <xdr:cNvSpPr/>
      </xdr:nvSpPr>
      <xdr:spPr>
        <a:xfrm>
          <a:off x="10426700" y="18362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167657</xdr:rowOff>
    </xdr:from>
    <xdr:ext cx="469744" cy="259045"/>
    <xdr:sp macro="" textlink="">
      <xdr:nvSpPr>
        <xdr:cNvPr id="379" name="【市民会館】&#10;一人当たり面積該当値テキスト">
          <a:extLst>
            <a:ext uri="{FF2B5EF4-FFF2-40B4-BE49-F238E27FC236}">
              <a16:creationId xmlns:a16="http://schemas.microsoft.com/office/drawing/2014/main" id="{EF118CF9-BA88-4190-A957-4DB9F1FAD7DD}"/>
            </a:ext>
          </a:extLst>
        </xdr:cNvPr>
        <xdr:cNvSpPr txBox="1"/>
      </xdr:nvSpPr>
      <xdr:spPr>
        <a:xfrm>
          <a:off x="10515600" y="18341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19686</xdr:rowOff>
    </xdr:from>
    <xdr:to>
      <xdr:col>50</xdr:col>
      <xdr:colOff>165100</xdr:colOff>
      <xdr:row>107</xdr:row>
      <xdr:rowOff>121286</xdr:rowOff>
    </xdr:to>
    <xdr:sp macro="" textlink="">
      <xdr:nvSpPr>
        <xdr:cNvPr id="380" name="楕円 379">
          <a:extLst>
            <a:ext uri="{FF2B5EF4-FFF2-40B4-BE49-F238E27FC236}">
              <a16:creationId xmlns:a16="http://schemas.microsoft.com/office/drawing/2014/main" id="{4E2B073A-AB6F-4048-BE83-85A54268B376}"/>
            </a:ext>
          </a:extLst>
        </xdr:cNvPr>
        <xdr:cNvSpPr/>
      </xdr:nvSpPr>
      <xdr:spPr>
        <a:xfrm>
          <a:off x="9588500" y="18364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68580</xdr:rowOff>
    </xdr:from>
    <xdr:to>
      <xdr:col>55</xdr:col>
      <xdr:colOff>0</xdr:colOff>
      <xdr:row>107</xdr:row>
      <xdr:rowOff>70486</xdr:rowOff>
    </xdr:to>
    <xdr:cxnSp macro="">
      <xdr:nvCxnSpPr>
        <xdr:cNvPr id="381" name="直線コネクタ 380">
          <a:extLst>
            <a:ext uri="{FF2B5EF4-FFF2-40B4-BE49-F238E27FC236}">
              <a16:creationId xmlns:a16="http://schemas.microsoft.com/office/drawing/2014/main" id="{F6CF76A8-0E0E-45E7-808F-51C33302C48B}"/>
            </a:ext>
          </a:extLst>
        </xdr:cNvPr>
        <xdr:cNvCxnSpPr/>
      </xdr:nvCxnSpPr>
      <xdr:spPr>
        <a:xfrm flipV="1">
          <a:off x="9639300" y="18413730"/>
          <a:ext cx="838200"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23495</xdr:rowOff>
    </xdr:from>
    <xdr:to>
      <xdr:col>46</xdr:col>
      <xdr:colOff>38100</xdr:colOff>
      <xdr:row>107</xdr:row>
      <xdr:rowOff>125095</xdr:rowOff>
    </xdr:to>
    <xdr:sp macro="" textlink="">
      <xdr:nvSpPr>
        <xdr:cNvPr id="382" name="楕円 381">
          <a:extLst>
            <a:ext uri="{FF2B5EF4-FFF2-40B4-BE49-F238E27FC236}">
              <a16:creationId xmlns:a16="http://schemas.microsoft.com/office/drawing/2014/main" id="{B963281A-14E5-414A-9E7C-AFD0CC5F206D}"/>
            </a:ext>
          </a:extLst>
        </xdr:cNvPr>
        <xdr:cNvSpPr/>
      </xdr:nvSpPr>
      <xdr:spPr>
        <a:xfrm>
          <a:off x="8699500" y="18368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70486</xdr:rowOff>
    </xdr:from>
    <xdr:to>
      <xdr:col>50</xdr:col>
      <xdr:colOff>114300</xdr:colOff>
      <xdr:row>107</xdr:row>
      <xdr:rowOff>74295</xdr:rowOff>
    </xdr:to>
    <xdr:cxnSp macro="">
      <xdr:nvCxnSpPr>
        <xdr:cNvPr id="383" name="直線コネクタ 382">
          <a:extLst>
            <a:ext uri="{FF2B5EF4-FFF2-40B4-BE49-F238E27FC236}">
              <a16:creationId xmlns:a16="http://schemas.microsoft.com/office/drawing/2014/main" id="{0227B1AA-E5DC-4077-BB69-C97274772E89}"/>
            </a:ext>
          </a:extLst>
        </xdr:cNvPr>
        <xdr:cNvCxnSpPr/>
      </xdr:nvCxnSpPr>
      <xdr:spPr>
        <a:xfrm flipV="1">
          <a:off x="8750300" y="18415636"/>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25400</xdr:rowOff>
    </xdr:from>
    <xdr:to>
      <xdr:col>41</xdr:col>
      <xdr:colOff>101600</xdr:colOff>
      <xdr:row>107</xdr:row>
      <xdr:rowOff>127000</xdr:rowOff>
    </xdr:to>
    <xdr:sp macro="" textlink="">
      <xdr:nvSpPr>
        <xdr:cNvPr id="384" name="楕円 383">
          <a:extLst>
            <a:ext uri="{FF2B5EF4-FFF2-40B4-BE49-F238E27FC236}">
              <a16:creationId xmlns:a16="http://schemas.microsoft.com/office/drawing/2014/main" id="{13C838EA-463D-4070-B71C-BA936FDEA561}"/>
            </a:ext>
          </a:extLst>
        </xdr:cNvPr>
        <xdr:cNvSpPr/>
      </xdr:nvSpPr>
      <xdr:spPr>
        <a:xfrm>
          <a:off x="7810500" y="18370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74295</xdr:rowOff>
    </xdr:from>
    <xdr:to>
      <xdr:col>45</xdr:col>
      <xdr:colOff>177800</xdr:colOff>
      <xdr:row>107</xdr:row>
      <xdr:rowOff>76200</xdr:rowOff>
    </xdr:to>
    <xdr:cxnSp macro="">
      <xdr:nvCxnSpPr>
        <xdr:cNvPr id="385" name="直線コネクタ 384">
          <a:extLst>
            <a:ext uri="{FF2B5EF4-FFF2-40B4-BE49-F238E27FC236}">
              <a16:creationId xmlns:a16="http://schemas.microsoft.com/office/drawing/2014/main" id="{2918DA28-33E8-4FFB-B12A-BF78DFB03119}"/>
            </a:ext>
          </a:extLst>
        </xdr:cNvPr>
        <xdr:cNvCxnSpPr/>
      </xdr:nvCxnSpPr>
      <xdr:spPr>
        <a:xfrm flipV="1">
          <a:off x="7861300" y="18419445"/>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29211</xdr:rowOff>
    </xdr:from>
    <xdr:to>
      <xdr:col>36</xdr:col>
      <xdr:colOff>165100</xdr:colOff>
      <xdr:row>107</xdr:row>
      <xdr:rowOff>130811</xdr:rowOff>
    </xdr:to>
    <xdr:sp macro="" textlink="">
      <xdr:nvSpPr>
        <xdr:cNvPr id="386" name="楕円 385">
          <a:extLst>
            <a:ext uri="{FF2B5EF4-FFF2-40B4-BE49-F238E27FC236}">
              <a16:creationId xmlns:a16="http://schemas.microsoft.com/office/drawing/2014/main" id="{54C344D6-EC2D-420C-8729-5F606C44C77A}"/>
            </a:ext>
          </a:extLst>
        </xdr:cNvPr>
        <xdr:cNvSpPr/>
      </xdr:nvSpPr>
      <xdr:spPr>
        <a:xfrm>
          <a:off x="6921500" y="18374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76200</xdr:rowOff>
    </xdr:from>
    <xdr:to>
      <xdr:col>41</xdr:col>
      <xdr:colOff>50800</xdr:colOff>
      <xdr:row>107</xdr:row>
      <xdr:rowOff>80011</xdr:rowOff>
    </xdr:to>
    <xdr:cxnSp macro="">
      <xdr:nvCxnSpPr>
        <xdr:cNvPr id="387" name="直線コネクタ 386">
          <a:extLst>
            <a:ext uri="{FF2B5EF4-FFF2-40B4-BE49-F238E27FC236}">
              <a16:creationId xmlns:a16="http://schemas.microsoft.com/office/drawing/2014/main" id="{CA634AD3-B90E-449C-9A7B-BC9E22787705}"/>
            </a:ext>
          </a:extLst>
        </xdr:cNvPr>
        <xdr:cNvCxnSpPr/>
      </xdr:nvCxnSpPr>
      <xdr:spPr>
        <a:xfrm flipV="1">
          <a:off x="6972300" y="18421350"/>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12082</xdr:rowOff>
    </xdr:from>
    <xdr:ext cx="469744" cy="259045"/>
    <xdr:sp macro="" textlink="">
      <xdr:nvSpPr>
        <xdr:cNvPr id="388" name="n_1aveValue【市民会館】&#10;一人当たり面積">
          <a:extLst>
            <a:ext uri="{FF2B5EF4-FFF2-40B4-BE49-F238E27FC236}">
              <a16:creationId xmlns:a16="http://schemas.microsoft.com/office/drawing/2014/main" id="{2EB7B75D-3A29-4E1F-A082-81C7B586BF73}"/>
            </a:ext>
          </a:extLst>
        </xdr:cNvPr>
        <xdr:cNvSpPr txBox="1"/>
      </xdr:nvSpPr>
      <xdr:spPr>
        <a:xfrm>
          <a:off x="9391727" y="18014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12082</xdr:rowOff>
    </xdr:from>
    <xdr:ext cx="469744" cy="259045"/>
    <xdr:sp macro="" textlink="">
      <xdr:nvSpPr>
        <xdr:cNvPr id="389" name="n_2aveValue【市民会館】&#10;一人当たり面積">
          <a:extLst>
            <a:ext uri="{FF2B5EF4-FFF2-40B4-BE49-F238E27FC236}">
              <a16:creationId xmlns:a16="http://schemas.microsoft.com/office/drawing/2014/main" id="{6799BCE0-A71D-4074-960C-43398FF59519}"/>
            </a:ext>
          </a:extLst>
        </xdr:cNvPr>
        <xdr:cNvSpPr txBox="1"/>
      </xdr:nvSpPr>
      <xdr:spPr>
        <a:xfrm>
          <a:off x="8515427" y="18014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15891</xdr:rowOff>
    </xdr:from>
    <xdr:ext cx="469744" cy="259045"/>
    <xdr:sp macro="" textlink="">
      <xdr:nvSpPr>
        <xdr:cNvPr id="390" name="n_3aveValue【市民会館】&#10;一人当たり面積">
          <a:extLst>
            <a:ext uri="{FF2B5EF4-FFF2-40B4-BE49-F238E27FC236}">
              <a16:creationId xmlns:a16="http://schemas.microsoft.com/office/drawing/2014/main" id="{FCFCA65B-D33E-4BB2-BB32-540A6E53F7B3}"/>
            </a:ext>
          </a:extLst>
        </xdr:cNvPr>
        <xdr:cNvSpPr txBox="1"/>
      </xdr:nvSpPr>
      <xdr:spPr>
        <a:xfrm>
          <a:off x="7626427" y="18018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33038</xdr:rowOff>
    </xdr:from>
    <xdr:ext cx="469744" cy="259045"/>
    <xdr:sp macro="" textlink="">
      <xdr:nvSpPr>
        <xdr:cNvPr id="391" name="n_4aveValue【市民会館】&#10;一人当たり面積">
          <a:extLst>
            <a:ext uri="{FF2B5EF4-FFF2-40B4-BE49-F238E27FC236}">
              <a16:creationId xmlns:a16="http://schemas.microsoft.com/office/drawing/2014/main" id="{AE42478C-65E6-4381-BAC1-CDB1A6FCB9E3}"/>
            </a:ext>
          </a:extLst>
        </xdr:cNvPr>
        <xdr:cNvSpPr txBox="1"/>
      </xdr:nvSpPr>
      <xdr:spPr>
        <a:xfrm>
          <a:off x="6737427" y="18035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107</xdr:row>
      <xdr:rowOff>112413</xdr:rowOff>
    </xdr:from>
    <xdr:ext cx="469744" cy="259045"/>
    <xdr:sp macro="" textlink="">
      <xdr:nvSpPr>
        <xdr:cNvPr id="392" name="n_1mainValue【市民会館】&#10;一人当たり面積">
          <a:extLst>
            <a:ext uri="{FF2B5EF4-FFF2-40B4-BE49-F238E27FC236}">
              <a16:creationId xmlns:a16="http://schemas.microsoft.com/office/drawing/2014/main" id="{2BA6AEF9-AC63-4F36-A0CF-7C4344E2903C}"/>
            </a:ext>
          </a:extLst>
        </xdr:cNvPr>
        <xdr:cNvSpPr txBox="1"/>
      </xdr:nvSpPr>
      <xdr:spPr>
        <a:xfrm>
          <a:off x="9391727" y="184575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116222</xdr:rowOff>
    </xdr:from>
    <xdr:ext cx="469744" cy="259045"/>
    <xdr:sp macro="" textlink="">
      <xdr:nvSpPr>
        <xdr:cNvPr id="393" name="n_2mainValue【市民会館】&#10;一人当たり面積">
          <a:extLst>
            <a:ext uri="{FF2B5EF4-FFF2-40B4-BE49-F238E27FC236}">
              <a16:creationId xmlns:a16="http://schemas.microsoft.com/office/drawing/2014/main" id="{1232A4F9-E6FA-441F-8717-D80CF3773AA4}"/>
            </a:ext>
          </a:extLst>
        </xdr:cNvPr>
        <xdr:cNvSpPr txBox="1"/>
      </xdr:nvSpPr>
      <xdr:spPr>
        <a:xfrm>
          <a:off x="8515427" y="18461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118127</xdr:rowOff>
    </xdr:from>
    <xdr:ext cx="469744" cy="259045"/>
    <xdr:sp macro="" textlink="">
      <xdr:nvSpPr>
        <xdr:cNvPr id="394" name="n_3mainValue【市民会館】&#10;一人当たり面積">
          <a:extLst>
            <a:ext uri="{FF2B5EF4-FFF2-40B4-BE49-F238E27FC236}">
              <a16:creationId xmlns:a16="http://schemas.microsoft.com/office/drawing/2014/main" id="{06645012-65AA-4DFC-9D1D-B2B2F9F2E3B3}"/>
            </a:ext>
          </a:extLst>
        </xdr:cNvPr>
        <xdr:cNvSpPr txBox="1"/>
      </xdr:nvSpPr>
      <xdr:spPr>
        <a:xfrm>
          <a:off x="7626427" y="18463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121938</xdr:rowOff>
    </xdr:from>
    <xdr:ext cx="469744" cy="259045"/>
    <xdr:sp macro="" textlink="">
      <xdr:nvSpPr>
        <xdr:cNvPr id="395" name="n_4mainValue【市民会館】&#10;一人当たり面積">
          <a:extLst>
            <a:ext uri="{FF2B5EF4-FFF2-40B4-BE49-F238E27FC236}">
              <a16:creationId xmlns:a16="http://schemas.microsoft.com/office/drawing/2014/main" id="{47EBF31A-467A-41B8-B681-BC074C44399B}"/>
            </a:ext>
          </a:extLst>
        </xdr:cNvPr>
        <xdr:cNvSpPr txBox="1"/>
      </xdr:nvSpPr>
      <xdr:spPr>
        <a:xfrm>
          <a:off x="6737427" y="18467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396" name="正方形/長方形 395">
          <a:extLst>
            <a:ext uri="{FF2B5EF4-FFF2-40B4-BE49-F238E27FC236}">
              <a16:creationId xmlns:a16="http://schemas.microsoft.com/office/drawing/2014/main" id="{216E2A77-3FFF-408C-87C5-9C267E2D9C0D}"/>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7" name="正方形/長方形 396">
          <a:extLst>
            <a:ext uri="{FF2B5EF4-FFF2-40B4-BE49-F238E27FC236}">
              <a16:creationId xmlns:a16="http://schemas.microsoft.com/office/drawing/2014/main" id="{2F1BFBB6-12E2-4EC8-BF8A-E2DBC1BA2465}"/>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8" name="正方形/長方形 397">
          <a:extLst>
            <a:ext uri="{FF2B5EF4-FFF2-40B4-BE49-F238E27FC236}">
              <a16:creationId xmlns:a16="http://schemas.microsoft.com/office/drawing/2014/main" id="{7284E45F-0B77-4445-B016-13CF8995BCD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9" name="正方形/長方形 398">
          <a:extLst>
            <a:ext uri="{FF2B5EF4-FFF2-40B4-BE49-F238E27FC236}">
              <a16:creationId xmlns:a16="http://schemas.microsoft.com/office/drawing/2014/main" id="{4920BD96-19F4-4FAA-BAD8-80A786286127}"/>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0" name="正方形/長方形 399">
          <a:extLst>
            <a:ext uri="{FF2B5EF4-FFF2-40B4-BE49-F238E27FC236}">
              <a16:creationId xmlns:a16="http://schemas.microsoft.com/office/drawing/2014/main" id="{F3FA26B4-F718-4A93-B397-D788B07DE832}"/>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1" name="正方形/長方形 400">
          <a:extLst>
            <a:ext uri="{FF2B5EF4-FFF2-40B4-BE49-F238E27FC236}">
              <a16:creationId xmlns:a16="http://schemas.microsoft.com/office/drawing/2014/main" id="{67D86F21-911F-499B-83EE-B8A4856EE65E}"/>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2" name="正方形/長方形 401">
          <a:extLst>
            <a:ext uri="{FF2B5EF4-FFF2-40B4-BE49-F238E27FC236}">
              <a16:creationId xmlns:a16="http://schemas.microsoft.com/office/drawing/2014/main" id="{00EFACA3-AC44-4AD1-892F-C6C7F650D97F}"/>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3" name="正方形/長方形 402">
          <a:extLst>
            <a:ext uri="{FF2B5EF4-FFF2-40B4-BE49-F238E27FC236}">
              <a16:creationId xmlns:a16="http://schemas.microsoft.com/office/drawing/2014/main" id="{1772745E-D09A-4232-83BB-548612F4D53F}"/>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4" name="テキスト ボックス 403">
          <a:extLst>
            <a:ext uri="{FF2B5EF4-FFF2-40B4-BE49-F238E27FC236}">
              <a16:creationId xmlns:a16="http://schemas.microsoft.com/office/drawing/2014/main" id="{AAC53338-B196-49D7-A4C3-CE633E3ECB44}"/>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5" name="直線コネクタ 404">
          <a:extLst>
            <a:ext uri="{FF2B5EF4-FFF2-40B4-BE49-F238E27FC236}">
              <a16:creationId xmlns:a16="http://schemas.microsoft.com/office/drawing/2014/main" id="{864CA92C-6F85-46FD-B092-4F73E2954CD4}"/>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6" name="テキスト ボックス 405">
          <a:extLst>
            <a:ext uri="{FF2B5EF4-FFF2-40B4-BE49-F238E27FC236}">
              <a16:creationId xmlns:a16="http://schemas.microsoft.com/office/drawing/2014/main" id="{E6B0A4F3-8965-4C87-9EE7-40547A30AA9C}"/>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7" name="直線コネクタ 406">
          <a:extLst>
            <a:ext uri="{FF2B5EF4-FFF2-40B4-BE49-F238E27FC236}">
              <a16:creationId xmlns:a16="http://schemas.microsoft.com/office/drawing/2014/main" id="{C7BF3E93-5C63-493A-8483-48E109732BBF}"/>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8" name="テキスト ボックス 407">
          <a:extLst>
            <a:ext uri="{FF2B5EF4-FFF2-40B4-BE49-F238E27FC236}">
              <a16:creationId xmlns:a16="http://schemas.microsoft.com/office/drawing/2014/main" id="{34673A9A-27FB-433D-9573-2F7FCB8EC925}"/>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09" name="直線コネクタ 408">
          <a:extLst>
            <a:ext uri="{FF2B5EF4-FFF2-40B4-BE49-F238E27FC236}">
              <a16:creationId xmlns:a16="http://schemas.microsoft.com/office/drawing/2014/main" id="{8F4799B4-0DDC-45C4-8002-86DB4D324363}"/>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10" name="テキスト ボックス 409">
          <a:extLst>
            <a:ext uri="{FF2B5EF4-FFF2-40B4-BE49-F238E27FC236}">
              <a16:creationId xmlns:a16="http://schemas.microsoft.com/office/drawing/2014/main" id="{699A4F2B-E57A-4999-BDDA-1268C8CE4CC4}"/>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1" name="直線コネクタ 410">
          <a:extLst>
            <a:ext uri="{FF2B5EF4-FFF2-40B4-BE49-F238E27FC236}">
              <a16:creationId xmlns:a16="http://schemas.microsoft.com/office/drawing/2014/main" id="{7E891CA7-C938-499B-990C-0297AF2B0C0B}"/>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2" name="テキスト ボックス 411">
          <a:extLst>
            <a:ext uri="{FF2B5EF4-FFF2-40B4-BE49-F238E27FC236}">
              <a16:creationId xmlns:a16="http://schemas.microsoft.com/office/drawing/2014/main" id="{587F0E3D-39A0-48E7-85FE-65FF2CC63EE9}"/>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3" name="直線コネクタ 412">
          <a:extLst>
            <a:ext uri="{FF2B5EF4-FFF2-40B4-BE49-F238E27FC236}">
              <a16:creationId xmlns:a16="http://schemas.microsoft.com/office/drawing/2014/main" id="{803A1D75-1B6E-4286-B8D2-3B1D84967319}"/>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4" name="テキスト ボックス 413">
          <a:extLst>
            <a:ext uri="{FF2B5EF4-FFF2-40B4-BE49-F238E27FC236}">
              <a16:creationId xmlns:a16="http://schemas.microsoft.com/office/drawing/2014/main" id="{3FE3E7E9-9C43-46C3-86FD-D5F4C44A8494}"/>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5" name="直線コネクタ 414">
          <a:extLst>
            <a:ext uri="{FF2B5EF4-FFF2-40B4-BE49-F238E27FC236}">
              <a16:creationId xmlns:a16="http://schemas.microsoft.com/office/drawing/2014/main" id="{E6E62C56-4EA4-4057-944E-6AE2549DFD5B}"/>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6" name="テキスト ボックス 415">
          <a:extLst>
            <a:ext uri="{FF2B5EF4-FFF2-40B4-BE49-F238E27FC236}">
              <a16:creationId xmlns:a16="http://schemas.microsoft.com/office/drawing/2014/main" id="{84964C2D-1F9B-4F9E-AF0E-FE744CE739B3}"/>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7" name="直線コネクタ 416">
          <a:extLst>
            <a:ext uri="{FF2B5EF4-FFF2-40B4-BE49-F238E27FC236}">
              <a16:creationId xmlns:a16="http://schemas.microsoft.com/office/drawing/2014/main" id="{85F61E05-C2B2-40BF-AD10-B920BEE9EEC1}"/>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8" name="テキスト ボックス 417">
          <a:extLst>
            <a:ext uri="{FF2B5EF4-FFF2-40B4-BE49-F238E27FC236}">
              <a16:creationId xmlns:a16="http://schemas.microsoft.com/office/drawing/2014/main" id="{2EC2E35E-4F25-47E6-8FD8-B612FFAC9398}"/>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9" name="直線コネクタ 418">
          <a:extLst>
            <a:ext uri="{FF2B5EF4-FFF2-40B4-BE49-F238E27FC236}">
              <a16:creationId xmlns:a16="http://schemas.microsoft.com/office/drawing/2014/main" id="{183325EB-4D46-49D4-BD60-D688C1BED5FC}"/>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20" name="【一般廃棄物処理施設】&#10;有形固定資産減価償却率グラフ枠">
          <a:extLst>
            <a:ext uri="{FF2B5EF4-FFF2-40B4-BE49-F238E27FC236}">
              <a16:creationId xmlns:a16="http://schemas.microsoft.com/office/drawing/2014/main" id="{5FCF41FD-5DD4-4025-9134-A1AC4F6B9AFD}"/>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1089</xdr:rowOff>
    </xdr:from>
    <xdr:to>
      <xdr:col>85</xdr:col>
      <xdr:colOff>126364</xdr:colOff>
      <xdr:row>42</xdr:row>
      <xdr:rowOff>38644</xdr:rowOff>
    </xdr:to>
    <xdr:cxnSp macro="">
      <xdr:nvCxnSpPr>
        <xdr:cNvPr id="421" name="直線コネクタ 420">
          <a:extLst>
            <a:ext uri="{FF2B5EF4-FFF2-40B4-BE49-F238E27FC236}">
              <a16:creationId xmlns:a16="http://schemas.microsoft.com/office/drawing/2014/main" id="{C3822A87-ADF1-4C75-AE62-F89253CC6D5B}"/>
            </a:ext>
          </a:extLst>
        </xdr:cNvPr>
        <xdr:cNvCxnSpPr/>
      </xdr:nvCxnSpPr>
      <xdr:spPr>
        <a:xfrm flipV="1">
          <a:off x="16318864" y="5830389"/>
          <a:ext cx="0" cy="14091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42471</xdr:rowOff>
    </xdr:from>
    <xdr:ext cx="405111" cy="259045"/>
    <xdr:sp macro="" textlink="">
      <xdr:nvSpPr>
        <xdr:cNvPr id="422" name="【一般廃棄物処理施設】&#10;有形固定資産減価償却率最小値テキスト">
          <a:extLst>
            <a:ext uri="{FF2B5EF4-FFF2-40B4-BE49-F238E27FC236}">
              <a16:creationId xmlns:a16="http://schemas.microsoft.com/office/drawing/2014/main" id="{DF39BE82-A742-4415-8472-6F9AA7AF4F46}"/>
            </a:ext>
          </a:extLst>
        </xdr:cNvPr>
        <xdr:cNvSpPr txBox="1"/>
      </xdr:nvSpPr>
      <xdr:spPr>
        <a:xfrm>
          <a:off x="16357600" y="72433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38644</xdr:rowOff>
    </xdr:from>
    <xdr:to>
      <xdr:col>86</xdr:col>
      <xdr:colOff>25400</xdr:colOff>
      <xdr:row>42</xdr:row>
      <xdr:rowOff>38644</xdr:rowOff>
    </xdr:to>
    <xdr:cxnSp macro="">
      <xdr:nvCxnSpPr>
        <xdr:cNvPr id="423" name="直線コネクタ 422">
          <a:extLst>
            <a:ext uri="{FF2B5EF4-FFF2-40B4-BE49-F238E27FC236}">
              <a16:creationId xmlns:a16="http://schemas.microsoft.com/office/drawing/2014/main" id="{024091DD-69EA-4152-A69C-A9D19A0E59CA}"/>
            </a:ext>
          </a:extLst>
        </xdr:cNvPr>
        <xdr:cNvCxnSpPr/>
      </xdr:nvCxnSpPr>
      <xdr:spPr>
        <a:xfrm>
          <a:off x="16230600" y="72395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119216</xdr:rowOff>
    </xdr:from>
    <xdr:ext cx="405111" cy="259045"/>
    <xdr:sp macro="" textlink="">
      <xdr:nvSpPr>
        <xdr:cNvPr id="424" name="【一般廃棄物処理施設】&#10;有形固定資産減価償却率最大値テキスト">
          <a:extLst>
            <a:ext uri="{FF2B5EF4-FFF2-40B4-BE49-F238E27FC236}">
              <a16:creationId xmlns:a16="http://schemas.microsoft.com/office/drawing/2014/main" id="{62C0857B-DF33-4C3F-9718-0EF80B663531}"/>
            </a:ext>
          </a:extLst>
        </xdr:cNvPr>
        <xdr:cNvSpPr txBox="1"/>
      </xdr:nvSpPr>
      <xdr:spPr>
        <a:xfrm>
          <a:off x="16357600" y="5605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1089</xdr:rowOff>
    </xdr:from>
    <xdr:to>
      <xdr:col>86</xdr:col>
      <xdr:colOff>25400</xdr:colOff>
      <xdr:row>34</xdr:row>
      <xdr:rowOff>1089</xdr:rowOff>
    </xdr:to>
    <xdr:cxnSp macro="">
      <xdr:nvCxnSpPr>
        <xdr:cNvPr id="425" name="直線コネクタ 424">
          <a:extLst>
            <a:ext uri="{FF2B5EF4-FFF2-40B4-BE49-F238E27FC236}">
              <a16:creationId xmlns:a16="http://schemas.microsoft.com/office/drawing/2014/main" id="{1C17EF5D-E80A-45D7-A91C-D2E927363FA1}"/>
            </a:ext>
          </a:extLst>
        </xdr:cNvPr>
        <xdr:cNvCxnSpPr/>
      </xdr:nvCxnSpPr>
      <xdr:spPr>
        <a:xfrm>
          <a:off x="16230600" y="58303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145886</xdr:rowOff>
    </xdr:from>
    <xdr:ext cx="405111" cy="259045"/>
    <xdr:sp macro="" textlink="">
      <xdr:nvSpPr>
        <xdr:cNvPr id="426" name="【一般廃棄物処理施設】&#10;有形固定資産減価償却率平均値テキスト">
          <a:extLst>
            <a:ext uri="{FF2B5EF4-FFF2-40B4-BE49-F238E27FC236}">
              <a16:creationId xmlns:a16="http://schemas.microsoft.com/office/drawing/2014/main" id="{C9F95988-EC96-49D4-846C-BBB9756F53E1}"/>
            </a:ext>
          </a:extLst>
        </xdr:cNvPr>
        <xdr:cNvSpPr txBox="1"/>
      </xdr:nvSpPr>
      <xdr:spPr>
        <a:xfrm>
          <a:off x="16357600" y="666098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167459</xdr:rowOff>
    </xdr:from>
    <xdr:to>
      <xdr:col>85</xdr:col>
      <xdr:colOff>177800</xdr:colOff>
      <xdr:row>39</xdr:row>
      <xdr:rowOff>97609</xdr:rowOff>
    </xdr:to>
    <xdr:sp macro="" textlink="">
      <xdr:nvSpPr>
        <xdr:cNvPr id="427" name="フローチャート: 判断 426">
          <a:extLst>
            <a:ext uri="{FF2B5EF4-FFF2-40B4-BE49-F238E27FC236}">
              <a16:creationId xmlns:a16="http://schemas.microsoft.com/office/drawing/2014/main" id="{5631AD25-44D1-466D-A192-47A76E1902D1}"/>
            </a:ext>
          </a:extLst>
        </xdr:cNvPr>
        <xdr:cNvSpPr/>
      </xdr:nvSpPr>
      <xdr:spPr>
        <a:xfrm>
          <a:off x="16268700" y="6682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147865</xdr:rowOff>
    </xdr:from>
    <xdr:to>
      <xdr:col>81</xdr:col>
      <xdr:colOff>101600</xdr:colOff>
      <xdr:row>39</xdr:row>
      <xdr:rowOff>78015</xdr:rowOff>
    </xdr:to>
    <xdr:sp macro="" textlink="">
      <xdr:nvSpPr>
        <xdr:cNvPr id="428" name="フローチャート: 判断 427">
          <a:extLst>
            <a:ext uri="{FF2B5EF4-FFF2-40B4-BE49-F238E27FC236}">
              <a16:creationId xmlns:a16="http://schemas.microsoft.com/office/drawing/2014/main" id="{8900A222-5ECE-45D1-8663-DE7F7ABE95E9}"/>
            </a:ext>
          </a:extLst>
        </xdr:cNvPr>
        <xdr:cNvSpPr/>
      </xdr:nvSpPr>
      <xdr:spPr>
        <a:xfrm>
          <a:off x="15430500" y="6662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39</xdr:row>
      <xdr:rowOff>12337</xdr:rowOff>
    </xdr:from>
    <xdr:to>
      <xdr:col>76</xdr:col>
      <xdr:colOff>165100</xdr:colOff>
      <xdr:row>39</xdr:row>
      <xdr:rowOff>113937</xdr:rowOff>
    </xdr:to>
    <xdr:sp macro="" textlink="">
      <xdr:nvSpPr>
        <xdr:cNvPr id="429" name="フローチャート: 判断 428">
          <a:extLst>
            <a:ext uri="{FF2B5EF4-FFF2-40B4-BE49-F238E27FC236}">
              <a16:creationId xmlns:a16="http://schemas.microsoft.com/office/drawing/2014/main" id="{4230EA37-0906-41FE-B522-8EF687EB2140}"/>
            </a:ext>
          </a:extLst>
        </xdr:cNvPr>
        <xdr:cNvSpPr/>
      </xdr:nvSpPr>
      <xdr:spPr>
        <a:xfrm>
          <a:off x="14541500" y="6698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141333</xdr:rowOff>
    </xdr:from>
    <xdr:to>
      <xdr:col>72</xdr:col>
      <xdr:colOff>38100</xdr:colOff>
      <xdr:row>39</xdr:row>
      <xdr:rowOff>71483</xdr:rowOff>
    </xdr:to>
    <xdr:sp macro="" textlink="">
      <xdr:nvSpPr>
        <xdr:cNvPr id="430" name="フローチャート: 判断 429">
          <a:extLst>
            <a:ext uri="{FF2B5EF4-FFF2-40B4-BE49-F238E27FC236}">
              <a16:creationId xmlns:a16="http://schemas.microsoft.com/office/drawing/2014/main" id="{3048704B-7679-42FF-8C2D-17860B3C37D3}"/>
            </a:ext>
          </a:extLst>
        </xdr:cNvPr>
        <xdr:cNvSpPr/>
      </xdr:nvSpPr>
      <xdr:spPr>
        <a:xfrm>
          <a:off x="13652500" y="66564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90715</xdr:rowOff>
    </xdr:from>
    <xdr:to>
      <xdr:col>67</xdr:col>
      <xdr:colOff>101600</xdr:colOff>
      <xdr:row>39</xdr:row>
      <xdr:rowOff>20865</xdr:rowOff>
    </xdr:to>
    <xdr:sp macro="" textlink="">
      <xdr:nvSpPr>
        <xdr:cNvPr id="431" name="フローチャート: 判断 430">
          <a:extLst>
            <a:ext uri="{FF2B5EF4-FFF2-40B4-BE49-F238E27FC236}">
              <a16:creationId xmlns:a16="http://schemas.microsoft.com/office/drawing/2014/main" id="{5A2CCB3D-61D4-4122-9FD0-7DB6E02BD0EE}"/>
            </a:ext>
          </a:extLst>
        </xdr:cNvPr>
        <xdr:cNvSpPr/>
      </xdr:nvSpPr>
      <xdr:spPr>
        <a:xfrm>
          <a:off x="12763500" y="6605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12C16800-F290-4743-926E-627A606892DA}"/>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3A73E825-F1BB-4FCE-ACF4-7A54ADEE632D}"/>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0E1CE2E3-3D80-4E65-9218-BD615A3E45B6}"/>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170914BC-EA32-42D1-8159-24CE22255D51}"/>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6" name="テキスト ボックス 435">
          <a:extLst>
            <a:ext uri="{FF2B5EF4-FFF2-40B4-BE49-F238E27FC236}">
              <a16:creationId xmlns:a16="http://schemas.microsoft.com/office/drawing/2014/main" id="{6B3D583D-E1E9-4877-AD4E-EB38D8159776}"/>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90714</xdr:rowOff>
    </xdr:from>
    <xdr:to>
      <xdr:col>85</xdr:col>
      <xdr:colOff>177800</xdr:colOff>
      <xdr:row>37</xdr:row>
      <xdr:rowOff>20864</xdr:rowOff>
    </xdr:to>
    <xdr:sp macro="" textlink="">
      <xdr:nvSpPr>
        <xdr:cNvPr id="437" name="楕円 436">
          <a:extLst>
            <a:ext uri="{FF2B5EF4-FFF2-40B4-BE49-F238E27FC236}">
              <a16:creationId xmlns:a16="http://schemas.microsoft.com/office/drawing/2014/main" id="{C211C8FA-23C1-46D4-95C7-7131F465CDC0}"/>
            </a:ext>
          </a:extLst>
        </xdr:cNvPr>
        <xdr:cNvSpPr/>
      </xdr:nvSpPr>
      <xdr:spPr>
        <a:xfrm>
          <a:off x="16268700" y="6262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113591</xdr:rowOff>
    </xdr:from>
    <xdr:ext cx="405111" cy="259045"/>
    <xdr:sp macro="" textlink="">
      <xdr:nvSpPr>
        <xdr:cNvPr id="438" name="【一般廃棄物処理施設】&#10;有形固定資産減価償却率該当値テキスト">
          <a:extLst>
            <a:ext uri="{FF2B5EF4-FFF2-40B4-BE49-F238E27FC236}">
              <a16:creationId xmlns:a16="http://schemas.microsoft.com/office/drawing/2014/main" id="{C39D452D-9AB1-485B-9ADD-44DD2A28B88F}"/>
            </a:ext>
          </a:extLst>
        </xdr:cNvPr>
        <xdr:cNvSpPr txBox="1"/>
      </xdr:nvSpPr>
      <xdr:spPr>
        <a:xfrm>
          <a:off x="16357600" y="6114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34</xdr:row>
      <xdr:rowOff>123372</xdr:rowOff>
    </xdr:from>
    <xdr:to>
      <xdr:col>81</xdr:col>
      <xdr:colOff>101600</xdr:colOff>
      <xdr:row>35</xdr:row>
      <xdr:rowOff>53522</xdr:rowOff>
    </xdr:to>
    <xdr:sp macro="" textlink="">
      <xdr:nvSpPr>
        <xdr:cNvPr id="439" name="楕円 438">
          <a:extLst>
            <a:ext uri="{FF2B5EF4-FFF2-40B4-BE49-F238E27FC236}">
              <a16:creationId xmlns:a16="http://schemas.microsoft.com/office/drawing/2014/main" id="{15DDED80-5CAD-465B-B094-2D2033BE0C2A}"/>
            </a:ext>
          </a:extLst>
        </xdr:cNvPr>
        <xdr:cNvSpPr/>
      </xdr:nvSpPr>
      <xdr:spPr>
        <a:xfrm>
          <a:off x="15430500" y="5952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35</xdr:row>
      <xdr:rowOff>2722</xdr:rowOff>
    </xdr:from>
    <xdr:to>
      <xdr:col>85</xdr:col>
      <xdr:colOff>127000</xdr:colOff>
      <xdr:row>36</xdr:row>
      <xdr:rowOff>141514</xdr:rowOff>
    </xdr:to>
    <xdr:cxnSp macro="">
      <xdr:nvCxnSpPr>
        <xdr:cNvPr id="440" name="直線コネクタ 439">
          <a:extLst>
            <a:ext uri="{FF2B5EF4-FFF2-40B4-BE49-F238E27FC236}">
              <a16:creationId xmlns:a16="http://schemas.microsoft.com/office/drawing/2014/main" id="{287D51A5-2A0D-4A00-BAD5-FA6A039EED2C}"/>
            </a:ext>
          </a:extLst>
        </xdr:cNvPr>
        <xdr:cNvCxnSpPr/>
      </xdr:nvCxnSpPr>
      <xdr:spPr>
        <a:xfrm>
          <a:off x="15481300" y="6003472"/>
          <a:ext cx="838200" cy="3102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108676</xdr:rowOff>
    </xdr:from>
    <xdr:to>
      <xdr:col>76</xdr:col>
      <xdr:colOff>165100</xdr:colOff>
      <xdr:row>37</xdr:row>
      <xdr:rowOff>38826</xdr:rowOff>
    </xdr:to>
    <xdr:sp macro="" textlink="">
      <xdr:nvSpPr>
        <xdr:cNvPr id="441" name="楕円 440">
          <a:extLst>
            <a:ext uri="{FF2B5EF4-FFF2-40B4-BE49-F238E27FC236}">
              <a16:creationId xmlns:a16="http://schemas.microsoft.com/office/drawing/2014/main" id="{3BAF2DDE-2033-491E-B8D1-739DCCDC6849}"/>
            </a:ext>
          </a:extLst>
        </xdr:cNvPr>
        <xdr:cNvSpPr/>
      </xdr:nvSpPr>
      <xdr:spPr>
        <a:xfrm>
          <a:off x="14541500" y="6280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2722</xdr:rowOff>
    </xdr:from>
    <xdr:to>
      <xdr:col>81</xdr:col>
      <xdr:colOff>50800</xdr:colOff>
      <xdr:row>36</xdr:row>
      <xdr:rowOff>159476</xdr:rowOff>
    </xdr:to>
    <xdr:cxnSp macro="">
      <xdr:nvCxnSpPr>
        <xdr:cNvPr id="442" name="直線コネクタ 441">
          <a:extLst>
            <a:ext uri="{FF2B5EF4-FFF2-40B4-BE49-F238E27FC236}">
              <a16:creationId xmlns:a16="http://schemas.microsoft.com/office/drawing/2014/main" id="{7512F9F5-7AB3-43C5-8737-808A4785238A}"/>
            </a:ext>
          </a:extLst>
        </xdr:cNvPr>
        <xdr:cNvCxnSpPr/>
      </xdr:nvCxnSpPr>
      <xdr:spPr>
        <a:xfrm flipV="1">
          <a:off x="14592300" y="6003472"/>
          <a:ext cx="889000" cy="3282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67854</xdr:rowOff>
    </xdr:from>
    <xdr:to>
      <xdr:col>72</xdr:col>
      <xdr:colOff>38100</xdr:colOff>
      <xdr:row>36</xdr:row>
      <xdr:rowOff>169454</xdr:rowOff>
    </xdr:to>
    <xdr:sp macro="" textlink="">
      <xdr:nvSpPr>
        <xdr:cNvPr id="443" name="楕円 442">
          <a:extLst>
            <a:ext uri="{FF2B5EF4-FFF2-40B4-BE49-F238E27FC236}">
              <a16:creationId xmlns:a16="http://schemas.microsoft.com/office/drawing/2014/main" id="{778F6D8F-FFA3-4BCC-AAF4-6945DACEB022}"/>
            </a:ext>
          </a:extLst>
        </xdr:cNvPr>
        <xdr:cNvSpPr/>
      </xdr:nvSpPr>
      <xdr:spPr>
        <a:xfrm>
          <a:off x="13652500" y="6240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118654</xdr:rowOff>
    </xdr:from>
    <xdr:to>
      <xdr:col>76</xdr:col>
      <xdr:colOff>114300</xdr:colOff>
      <xdr:row>36</xdr:row>
      <xdr:rowOff>159476</xdr:rowOff>
    </xdr:to>
    <xdr:cxnSp macro="">
      <xdr:nvCxnSpPr>
        <xdr:cNvPr id="444" name="直線コネクタ 443">
          <a:extLst>
            <a:ext uri="{FF2B5EF4-FFF2-40B4-BE49-F238E27FC236}">
              <a16:creationId xmlns:a16="http://schemas.microsoft.com/office/drawing/2014/main" id="{B0EBFB6D-DA22-449A-8A2F-F9CE2F347598}"/>
            </a:ext>
          </a:extLst>
        </xdr:cNvPr>
        <xdr:cNvCxnSpPr/>
      </xdr:nvCxnSpPr>
      <xdr:spPr>
        <a:xfrm>
          <a:off x="13703300" y="6290854"/>
          <a:ext cx="889000" cy="40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23767</xdr:rowOff>
    </xdr:from>
    <xdr:to>
      <xdr:col>67</xdr:col>
      <xdr:colOff>101600</xdr:colOff>
      <xdr:row>36</xdr:row>
      <xdr:rowOff>125367</xdr:rowOff>
    </xdr:to>
    <xdr:sp macro="" textlink="">
      <xdr:nvSpPr>
        <xdr:cNvPr id="445" name="楕円 444">
          <a:extLst>
            <a:ext uri="{FF2B5EF4-FFF2-40B4-BE49-F238E27FC236}">
              <a16:creationId xmlns:a16="http://schemas.microsoft.com/office/drawing/2014/main" id="{48459231-7AEA-4885-843F-BEA7BD46AD26}"/>
            </a:ext>
          </a:extLst>
        </xdr:cNvPr>
        <xdr:cNvSpPr/>
      </xdr:nvSpPr>
      <xdr:spPr>
        <a:xfrm>
          <a:off x="12763500" y="6195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74567</xdr:rowOff>
    </xdr:from>
    <xdr:to>
      <xdr:col>71</xdr:col>
      <xdr:colOff>177800</xdr:colOff>
      <xdr:row>36</xdr:row>
      <xdr:rowOff>118654</xdr:rowOff>
    </xdr:to>
    <xdr:cxnSp macro="">
      <xdr:nvCxnSpPr>
        <xdr:cNvPr id="446" name="直線コネクタ 445">
          <a:extLst>
            <a:ext uri="{FF2B5EF4-FFF2-40B4-BE49-F238E27FC236}">
              <a16:creationId xmlns:a16="http://schemas.microsoft.com/office/drawing/2014/main" id="{10CAF302-1C30-429C-BA19-029866477BD5}"/>
            </a:ext>
          </a:extLst>
        </xdr:cNvPr>
        <xdr:cNvCxnSpPr/>
      </xdr:nvCxnSpPr>
      <xdr:spPr>
        <a:xfrm>
          <a:off x="12814300" y="6246767"/>
          <a:ext cx="8890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39</xdr:row>
      <xdr:rowOff>69142</xdr:rowOff>
    </xdr:from>
    <xdr:ext cx="405111" cy="259045"/>
    <xdr:sp macro="" textlink="">
      <xdr:nvSpPr>
        <xdr:cNvPr id="447" name="n_1aveValue【一般廃棄物処理施設】&#10;有形固定資産減価償却率">
          <a:extLst>
            <a:ext uri="{FF2B5EF4-FFF2-40B4-BE49-F238E27FC236}">
              <a16:creationId xmlns:a16="http://schemas.microsoft.com/office/drawing/2014/main" id="{F4BA4983-9F12-4B62-846A-B14B1ACACD05}"/>
            </a:ext>
          </a:extLst>
        </xdr:cNvPr>
        <xdr:cNvSpPr txBox="1"/>
      </xdr:nvSpPr>
      <xdr:spPr>
        <a:xfrm>
          <a:off x="15266044" y="6755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105064</xdr:rowOff>
    </xdr:from>
    <xdr:ext cx="405111" cy="259045"/>
    <xdr:sp macro="" textlink="">
      <xdr:nvSpPr>
        <xdr:cNvPr id="448" name="n_2aveValue【一般廃棄物処理施設】&#10;有形固定資産減価償却率">
          <a:extLst>
            <a:ext uri="{FF2B5EF4-FFF2-40B4-BE49-F238E27FC236}">
              <a16:creationId xmlns:a16="http://schemas.microsoft.com/office/drawing/2014/main" id="{25B5C48E-7380-483F-B929-9C627BEB4EE5}"/>
            </a:ext>
          </a:extLst>
        </xdr:cNvPr>
        <xdr:cNvSpPr txBox="1"/>
      </xdr:nvSpPr>
      <xdr:spPr>
        <a:xfrm>
          <a:off x="14389744" y="67916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62610</xdr:rowOff>
    </xdr:from>
    <xdr:ext cx="405111" cy="259045"/>
    <xdr:sp macro="" textlink="">
      <xdr:nvSpPr>
        <xdr:cNvPr id="449" name="n_3aveValue【一般廃棄物処理施設】&#10;有形固定資産減価償却率">
          <a:extLst>
            <a:ext uri="{FF2B5EF4-FFF2-40B4-BE49-F238E27FC236}">
              <a16:creationId xmlns:a16="http://schemas.microsoft.com/office/drawing/2014/main" id="{1AE4323B-939B-4A84-B9C1-B5B45AB7D5A2}"/>
            </a:ext>
          </a:extLst>
        </xdr:cNvPr>
        <xdr:cNvSpPr txBox="1"/>
      </xdr:nvSpPr>
      <xdr:spPr>
        <a:xfrm>
          <a:off x="13500744" y="67491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11992</xdr:rowOff>
    </xdr:from>
    <xdr:ext cx="405111" cy="259045"/>
    <xdr:sp macro="" textlink="">
      <xdr:nvSpPr>
        <xdr:cNvPr id="450" name="n_4aveValue【一般廃棄物処理施設】&#10;有形固定資産減価償却率">
          <a:extLst>
            <a:ext uri="{FF2B5EF4-FFF2-40B4-BE49-F238E27FC236}">
              <a16:creationId xmlns:a16="http://schemas.microsoft.com/office/drawing/2014/main" id="{64BE49F6-051C-4770-8930-956EF012C1E8}"/>
            </a:ext>
          </a:extLst>
        </xdr:cNvPr>
        <xdr:cNvSpPr txBox="1"/>
      </xdr:nvSpPr>
      <xdr:spPr>
        <a:xfrm>
          <a:off x="12611744" y="6698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33</xdr:row>
      <xdr:rowOff>70049</xdr:rowOff>
    </xdr:from>
    <xdr:ext cx="405111" cy="259045"/>
    <xdr:sp macro="" textlink="">
      <xdr:nvSpPr>
        <xdr:cNvPr id="451" name="n_1mainValue【一般廃棄物処理施設】&#10;有形固定資産減価償却率">
          <a:extLst>
            <a:ext uri="{FF2B5EF4-FFF2-40B4-BE49-F238E27FC236}">
              <a16:creationId xmlns:a16="http://schemas.microsoft.com/office/drawing/2014/main" id="{F266994D-014A-4A14-9830-9BD7DBC8F61A}"/>
            </a:ext>
          </a:extLst>
        </xdr:cNvPr>
        <xdr:cNvSpPr txBox="1"/>
      </xdr:nvSpPr>
      <xdr:spPr>
        <a:xfrm>
          <a:off x="15266044" y="57278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55353</xdr:rowOff>
    </xdr:from>
    <xdr:ext cx="405111" cy="259045"/>
    <xdr:sp macro="" textlink="">
      <xdr:nvSpPr>
        <xdr:cNvPr id="452" name="n_2mainValue【一般廃棄物処理施設】&#10;有形固定資産減価償却率">
          <a:extLst>
            <a:ext uri="{FF2B5EF4-FFF2-40B4-BE49-F238E27FC236}">
              <a16:creationId xmlns:a16="http://schemas.microsoft.com/office/drawing/2014/main" id="{CF30946D-7EF6-4470-9D2D-F8690B276BBE}"/>
            </a:ext>
          </a:extLst>
        </xdr:cNvPr>
        <xdr:cNvSpPr txBox="1"/>
      </xdr:nvSpPr>
      <xdr:spPr>
        <a:xfrm>
          <a:off x="14389744" y="60561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14531</xdr:rowOff>
    </xdr:from>
    <xdr:ext cx="405111" cy="259045"/>
    <xdr:sp macro="" textlink="">
      <xdr:nvSpPr>
        <xdr:cNvPr id="453" name="n_3mainValue【一般廃棄物処理施設】&#10;有形固定資産減価償却率">
          <a:extLst>
            <a:ext uri="{FF2B5EF4-FFF2-40B4-BE49-F238E27FC236}">
              <a16:creationId xmlns:a16="http://schemas.microsoft.com/office/drawing/2014/main" id="{50F189FC-8500-44DD-AD4F-40EF70CE7F43}"/>
            </a:ext>
          </a:extLst>
        </xdr:cNvPr>
        <xdr:cNvSpPr txBox="1"/>
      </xdr:nvSpPr>
      <xdr:spPr>
        <a:xfrm>
          <a:off x="13500744" y="60152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141894</xdr:rowOff>
    </xdr:from>
    <xdr:ext cx="405111" cy="259045"/>
    <xdr:sp macro="" textlink="">
      <xdr:nvSpPr>
        <xdr:cNvPr id="454" name="n_4mainValue【一般廃棄物処理施設】&#10;有形固定資産減価償却率">
          <a:extLst>
            <a:ext uri="{FF2B5EF4-FFF2-40B4-BE49-F238E27FC236}">
              <a16:creationId xmlns:a16="http://schemas.microsoft.com/office/drawing/2014/main" id="{73896A73-0005-45F8-BE95-A6B995EDC77A}"/>
            </a:ext>
          </a:extLst>
        </xdr:cNvPr>
        <xdr:cNvSpPr txBox="1"/>
      </xdr:nvSpPr>
      <xdr:spPr>
        <a:xfrm>
          <a:off x="12611744" y="59711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5" name="正方形/長方形 454">
          <a:extLst>
            <a:ext uri="{FF2B5EF4-FFF2-40B4-BE49-F238E27FC236}">
              <a16:creationId xmlns:a16="http://schemas.microsoft.com/office/drawing/2014/main" id="{65A5C1D2-7897-4CF7-8F49-1D0D0A8F623E}"/>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6" name="正方形/長方形 455">
          <a:extLst>
            <a:ext uri="{FF2B5EF4-FFF2-40B4-BE49-F238E27FC236}">
              <a16:creationId xmlns:a16="http://schemas.microsoft.com/office/drawing/2014/main" id="{C0B1F73C-F537-4B77-B785-00B3A06D3516}"/>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7" name="正方形/長方形 456">
          <a:extLst>
            <a:ext uri="{FF2B5EF4-FFF2-40B4-BE49-F238E27FC236}">
              <a16:creationId xmlns:a16="http://schemas.microsoft.com/office/drawing/2014/main" id="{CC44DCD5-7907-474E-BA4E-06E04D8CE11B}"/>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8" name="正方形/長方形 457">
          <a:extLst>
            <a:ext uri="{FF2B5EF4-FFF2-40B4-BE49-F238E27FC236}">
              <a16:creationId xmlns:a16="http://schemas.microsoft.com/office/drawing/2014/main" id="{1A969D4A-177D-4CAF-973D-A30BBBC37B64}"/>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9" name="正方形/長方形 458">
          <a:extLst>
            <a:ext uri="{FF2B5EF4-FFF2-40B4-BE49-F238E27FC236}">
              <a16:creationId xmlns:a16="http://schemas.microsoft.com/office/drawing/2014/main" id="{CC42BCDD-3769-4CDD-8CE3-CC29CEDADC23}"/>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0" name="正方形/長方形 459">
          <a:extLst>
            <a:ext uri="{FF2B5EF4-FFF2-40B4-BE49-F238E27FC236}">
              <a16:creationId xmlns:a16="http://schemas.microsoft.com/office/drawing/2014/main" id="{7E5B169A-A6A7-47E6-9A2D-0DB7E1E6B595}"/>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1" name="正方形/長方形 460">
          <a:extLst>
            <a:ext uri="{FF2B5EF4-FFF2-40B4-BE49-F238E27FC236}">
              <a16:creationId xmlns:a16="http://schemas.microsoft.com/office/drawing/2014/main" id="{58D23A77-93F6-4E2E-8795-ABFDE84A056A}"/>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90,227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2" name="正方形/長方形 461">
          <a:extLst>
            <a:ext uri="{FF2B5EF4-FFF2-40B4-BE49-F238E27FC236}">
              <a16:creationId xmlns:a16="http://schemas.microsoft.com/office/drawing/2014/main" id="{05456C67-932B-450F-9FD9-C1AFF467DCF7}"/>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3" name="テキスト ボックス 462">
          <a:extLst>
            <a:ext uri="{FF2B5EF4-FFF2-40B4-BE49-F238E27FC236}">
              <a16:creationId xmlns:a16="http://schemas.microsoft.com/office/drawing/2014/main" id="{3D85C547-8388-4D59-AC51-D8D2B6C8F069}"/>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4" name="直線コネクタ 463">
          <a:extLst>
            <a:ext uri="{FF2B5EF4-FFF2-40B4-BE49-F238E27FC236}">
              <a16:creationId xmlns:a16="http://schemas.microsoft.com/office/drawing/2014/main" id="{BFFCE436-6CE0-49F6-9A75-1854E49F88DD}"/>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5" name="直線コネクタ 464">
          <a:extLst>
            <a:ext uri="{FF2B5EF4-FFF2-40B4-BE49-F238E27FC236}">
              <a16:creationId xmlns:a16="http://schemas.microsoft.com/office/drawing/2014/main" id="{99E1FFEB-6067-4336-B191-71B491C4888D}"/>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466" name="テキスト ボックス 465">
          <a:extLst>
            <a:ext uri="{FF2B5EF4-FFF2-40B4-BE49-F238E27FC236}">
              <a16:creationId xmlns:a16="http://schemas.microsoft.com/office/drawing/2014/main" id="{17278ABF-7EF3-45EE-96B9-96C5A55631F0}"/>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7" name="直線コネクタ 466">
          <a:extLst>
            <a:ext uri="{FF2B5EF4-FFF2-40B4-BE49-F238E27FC236}">
              <a16:creationId xmlns:a16="http://schemas.microsoft.com/office/drawing/2014/main" id="{05526FED-6DBC-4788-8157-6C14923FF2F6}"/>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468" name="テキスト ボックス 467">
          <a:extLst>
            <a:ext uri="{FF2B5EF4-FFF2-40B4-BE49-F238E27FC236}">
              <a16:creationId xmlns:a16="http://schemas.microsoft.com/office/drawing/2014/main" id="{E6613E29-123B-4ED2-A18B-27E162F03EE7}"/>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9" name="直線コネクタ 468">
          <a:extLst>
            <a:ext uri="{FF2B5EF4-FFF2-40B4-BE49-F238E27FC236}">
              <a16:creationId xmlns:a16="http://schemas.microsoft.com/office/drawing/2014/main" id="{912523C8-D3AD-4CDA-AE98-0689DA5CEE1A}"/>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470" name="テキスト ボックス 469">
          <a:extLst>
            <a:ext uri="{FF2B5EF4-FFF2-40B4-BE49-F238E27FC236}">
              <a16:creationId xmlns:a16="http://schemas.microsoft.com/office/drawing/2014/main" id="{9985DD72-1313-48D2-A485-1E7117CA8489}"/>
            </a:ext>
          </a:extLst>
        </xdr:cNvPr>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71" name="直線コネクタ 470">
          <a:extLst>
            <a:ext uri="{FF2B5EF4-FFF2-40B4-BE49-F238E27FC236}">
              <a16:creationId xmlns:a16="http://schemas.microsoft.com/office/drawing/2014/main" id="{1DB659A6-5687-46A1-8F60-D5BF041353C0}"/>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472" name="テキスト ボックス 471">
          <a:extLst>
            <a:ext uri="{FF2B5EF4-FFF2-40B4-BE49-F238E27FC236}">
              <a16:creationId xmlns:a16="http://schemas.microsoft.com/office/drawing/2014/main" id="{51B594B3-260C-4039-8A38-889427496FB2}"/>
            </a:ext>
          </a:extLst>
        </xdr:cNvPr>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3" name="直線コネクタ 472">
          <a:extLst>
            <a:ext uri="{FF2B5EF4-FFF2-40B4-BE49-F238E27FC236}">
              <a16:creationId xmlns:a16="http://schemas.microsoft.com/office/drawing/2014/main" id="{FC67C1A3-7158-414C-BECD-E37E2667F1EE}"/>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474" name="テキスト ボックス 473">
          <a:extLst>
            <a:ext uri="{FF2B5EF4-FFF2-40B4-BE49-F238E27FC236}">
              <a16:creationId xmlns:a16="http://schemas.microsoft.com/office/drawing/2014/main" id="{14B97A84-F694-44C4-8042-F5BE9753755B}"/>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5" name="【一般廃棄物処理施設】&#10;一人当たり有形固定資産（償却資産）額グラフ枠">
          <a:extLst>
            <a:ext uri="{FF2B5EF4-FFF2-40B4-BE49-F238E27FC236}">
              <a16:creationId xmlns:a16="http://schemas.microsoft.com/office/drawing/2014/main" id="{AFAEED18-A0F8-441B-A124-C563B1195405}"/>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35</xdr:row>
      <xdr:rowOff>7691</xdr:rowOff>
    </xdr:from>
    <xdr:to>
      <xdr:col>116</xdr:col>
      <xdr:colOff>62864</xdr:colOff>
      <xdr:row>41</xdr:row>
      <xdr:rowOff>124113</xdr:rowOff>
    </xdr:to>
    <xdr:cxnSp macro="">
      <xdr:nvCxnSpPr>
        <xdr:cNvPr id="476" name="直線コネクタ 475">
          <a:extLst>
            <a:ext uri="{FF2B5EF4-FFF2-40B4-BE49-F238E27FC236}">
              <a16:creationId xmlns:a16="http://schemas.microsoft.com/office/drawing/2014/main" id="{62712958-66E0-4AD7-BEF5-A188D12D3E4D}"/>
            </a:ext>
          </a:extLst>
        </xdr:cNvPr>
        <xdr:cNvCxnSpPr/>
      </xdr:nvCxnSpPr>
      <xdr:spPr>
        <a:xfrm flipV="1">
          <a:off x="22160864" y="6008441"/>
          <a:ext cx="0" cy="11451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127940</xdr:rowOff>
    </xdr:from>
    <xdr:ext cx="469744" cy="259045"/>
    <xdr:sp macro="" textlink="">
      <xdr:nvSpPr>
        <xdr:cNvPr id="477" name="【一般廃棄物処理施設】&#10;一人当たり有形固定資産（償却資産）額最小値テキスト">
          <a:extLst>
            <a:ext uri="{FF2B5EF4-FFF2-40B4-BE49-F238E27FC236}">
              <a16:creationId xmlns:a16="http://schemas.microsoft.com/office/drawing/2014/main" id="{A1791882-D9F3-4E1E-89BB-E8A4DEB0D2D7}"/>
            </a:ext>
          </a:extLst>
        </xdr:cNvPr>
        <xdr:cNvSpPr txBox="1"/>
      </xdr:nvSpPr>
      <xdr:spPr>
        <a:xfrm>
          <a:off x="22199600" y="7157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124113</xdr:rowOff>
    </xdr:from>
    <xdr:to>
      <xdr:col>116</xdr:col>
      <xdr:colOff>152400</xdr:colOff>
      <xdr:row>41</xdr:row>
      <xdr:rowOff>124113</xdr:rowOff>
    </xdr:to>
    <xdr:cxnSp macro="">
      <xdr:nvCxnSpPr>
        <xdr:cNvPr id="478" name="直線コネクタ 477">
          <a:extLst>
            <a:ext uri="{FF2B5EF4-FFF2-40B4-BE49-F238E27FC236}">
              <a16:creationId xmlns:a16="http://schemas.microsoft.com/office/drawing/2014/main" id="{BBA5AF27-34D9-44E8-AE40-B8DD19F91FDD}"/>
            </a:ext>
          </a:extLst>
        </xdr:cNvPr>
        <xdr:cNvCxnSpPr/>
      </xdr:nvCxnSpPr>
      <xdr:spPr>
        <a:xfrm>
          <a:off x="22072600" y="71535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125818</xdr:rowOff>
    </xdr:from>
    <xdr:ext cx="599010" cy="259045"/>
    <xdr:sp macro="" textlink="">
      <xdr:nvSpPr>
        <xdr:cNvPr id="479" name="【一般廃棄物処理施設】&#10;一人当たり有形固定資産（償却資産）額最大値テキスト">
          <a:extLst>
            <a:ext uri="{FF2B5EF4-FFF2-40B4-BE49-F238E27FC236}">
              <a16:creationId xmlns:a16="http://schemas.microsoft.com/office/drawing/2014/main" id="{AC29D717-5848-47BB-A9CE-6CBF10885D83}"/>
            </a:ext>
          </a:extLst>
        </xdr:cNvPr>
        <xdr:cNvSpPr txBox="1"/>
      </xdr:nvSpPr>
      <xdr:spPr>
        <a:xfrm>
          <a:off x="22199600" y="57836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504,969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35</xdr:row>
      <xdr:rowOff>7691</xdr:rowOff>
    </xdr:from>
    <xdr:to>
      <xdr:col>116</xdr:col>
      <xdr:colOff>152400</xdr:colOff>
      <xdr:row>35</xdr:row>
      <xdr:rowOff>7691</xdr:rowOff>
    </xdr:to>
    <xdr:cxnSp macro="">
      <xdr:nvCxnSpPr>
        <xdr:cNvPr id="480" name="直線コネクタ 479">
          <a:extLst>
            <a:ext uri="{FF2B5EF4-FFF2-40B4-BE49-F238E27FC236}">
              <a16:creationId xmlns:a16="http://schemas.microsoft.com/office/drawing/2014/main" id="{A2B01B29-D85A-481B-848C-D8CCD0191F1E}"/>
            </a:ext>
          </a:extLst>
        </xdr:cNvPr>
        <xdr:cNvCxnSpPr/>
      </xdr:nvCxnSpPr>
      <xdr:spPr>
        <a:xfrm>
          <a:off x="22072600" y="60084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2875</xdr:rowOff>
    </xdr:from>
    <xdr:ext cx="599010" cy="259045"/>
    <xdr:sp macro="" textlink="">
      <xdr:nvSpPr>
        <xdr:cNvPr id="481" name="【一般廃棄物処理施設】&#10;一人当たり有形固定資産（償却資産）額平均値テキスト">
          <a:extLst>
            <a:ext uri="{FF2B5EF4-FFF2-40B4-BE49-F238E27FC236}">
              <a16:creationId xmlns:a16="http://schemas.microsoft.com/office/drawing/2014/main" id="{67956AE0-B96B-4A00-82D3-43A808A1C291}"/>
            </a:ext>
          </a:extLst>
        </xdr:cNvPr>
        <xdr:cNvSpPr txBox="1"/>
      </xdr:nvSpPr>
      <xdr:spPr>
        <a:xfrm>
          <a:off x="22199600" y="668942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151448</xdr:rowOff>
    </xdr:from>
    <xdr:to>
      <xdr:col>116</xdr:col>
      <xdr:colOff>114300</xdr:colOff>
      <xdr:row>40</xdr:row>
      <xdr:rowOff>81598</xdr:rowOff>
    </xdr:to>
    <xdr:sp macro="" textlink="">
      <xdr:nvSpPr>
        <xdr:cNvPr id="482" name="フローチャート: 判断 481">
          <a:extLst>
            <a:ext uri="{FF2B5EF4-FFF2-40B4-BE49-F238E27FC236}">
              <a16:creationId xmlns:a16="http://schemas.microsoft.com/office/drawing/2014/main" id="{D4B8B88D-1385-4F03-B975-906B96C4A719}"/>
            </a:ext>
          </a:extLst>
        </xdr:cNvPr>
        <xdr:cNvSpPr/>
      </xdr:nvSpPr>
      <xdr:spPr>
        <a:xfrm>
          <a:off x="22110700" y="6837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153564</xdr:rowOff>
    </xdr:from>
    <xdr:to>
      <xdr:col>112</xdr:col>
      <xdr:colOff>38100</xdr:colOff>
      <xdr:row>40</xdr:row>
      <xdr:rowOff>83714</xdr:rowOff>
    </xdr:to>
    <xdr:sp macro="" textlink="">
      <xdr:nvSpPr>
        <xdr:cNvPr id="483" name="フローチャート: 判断 482">
          <a:extLst>
            <a:ext uri="{FF2B5EF4-FFF2-40B4-BE49-F238E27FC236}">
              <a16:creationId xmlns:a16="http://schemas.microsoft.com/office/drawing/2014/main" id="{399279B8-1BFA-4324-A365-4C75258BAC6D}"/>
            </a:ext>
          </a:extLst>
        </xdr:cNvPr>
        <xdr:cNvSpPr/>
      </xdr:nvSpPr>
      <xdr:spPr>
        <a:xfrm>
          <a:off x="21272500" y="6840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6326</xdr:rowOff>
    </xdr:from>
    <xdr:to>
      <xdr:col>107</xdr:col>
      <xdr:colOff>101600</xdr:colOff>
      <xdr:row>40</xdr:row>
      <xdr:rowOff>107926</xdr:rowOff>
    </xdr:to>
    <xdr:sp macro="" textlink="">
      <xdr:nvSpPr>
        <xdr:cNvPr id="484" name="フローチャート: 判断 483">
          <a:extLst>
            <a:ext uri="{FF2B5EF4-FFF2-40B4-BE49-F238E27FC236}">
              <a16:creationId xmlns:a16="http://schemas.microsoft.com/office/drawing/2014/main" id="{FD107B2D-C0ED-4091-8CDA-3392188F2D08}"/>
            </a:ext>
          </a:extLst>
        </xdr:cNvPr>
        <xdr:cNvSpPr/>
      </xdr:nvSpPr>
      <xdr:spPr>
        <a:xfrm>
          <a:off x="20383500" y="6864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8735</xdr:rowOff>
    </xdr:from>
    <xdr:to>
      <xdr:col>102</xdr:col>
      <xdr:colOff>165100</xdr:colOff>
      <xdr:row>40</xdr:row>
      <xdr:rowOff>110335</xdr:rowOff>
    </xdr:to>
    <xdr:sp macro="" textlink="">
      <xdr:nvSpPr>
        <xdr:cNvPr id="485" name="フローチャート: 判断 484">
          <a:extLst>
            <a:ext uri="{FF2B5EF4-FFF2-40B4-BE49-F238E27FC236}">
              <a16:creationId xmlns:a16="http://schemas.microsoft.com/office/drawing/2014/main" id="{7BABC7F7-0CF6-41D4-B375-DF372AD04E67}"/>
            </a:ext>
          </a:extLst>
        </xdr:cNvPr>
        <xdr:cNvSpPr/>
      </xdr:nvSpPr>
      <xdr:spPr>
        <a:xfrm>
          <a:off x="19494500" y="6866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24749</xdr:rowOff>
    </xdr:from>
    <xdr:to>
      <xdr:col>98</xdr:col>
      <xdr:colOff>38100</xdr:colOff>
      <xdr:row>40</xdr:row>
      <xdr:rowOff>126349</xdr:rowOff>
    </xdr:to>
    <xdr:sp macro="" textlink="">
      <xdr:nvSpPr>
        <xdr:cNvPr id="486" name="フローチャート: 判断 485">
          <a:extLst>
            <a:ext uri="{FF2B5EF4-FFF2-40B4-BE49-F238E27FC236}">
              <a16:creationId xmlns:a16="http://schemas.microsoft.com/office/drawing/2014/main" id="{BC6CAA95-F391-493C-BC24-1A8C95141D45}"/>
            </a:ext>
          </a:extLst>
        </xdr:cNvPr>
        <xdr:cNvSpPr/>
      </xdr:nvSpPr>
      <xdr:spPr>
        <a:xfrm>
          <a:off x="18605500" y="68827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35372745-3558-4865-B577-94BFD2763D63}"/>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5201AEF2-FB00-4C04-9FE1-45BBE0A63032}"/>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75A9953B-4B92-42C5-BA77-27D0D61E3C01}"/>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A13ACB38-403B-4BA5-83AD-93F5465E7E18}"/>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1" name="テキスト ボックス 490">
          <a:extLst>
            <a:ext uri="{FF2B5EF4-FFF2-40B4-BE49-F238E27FC236}">
              <a16:creationId xmlns:a16="http://schemas.microsoft.com/office/drawing/2014/main" id="{2EBA85A8-B8DC-499D-A0A9-FA59BE4F435B}"/>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62241</xdr:rowOff>
    </xdr:from>
    <xdr:to>
      <xdr:col>116</xdr:col>
      <xdr:colOff>114300</xdr:colOff>
      <xdr:row>40</xdr:row>
      <xdr:rowOff>163841</xdr:rowOff>
    </xdr:to>
    <xdr:sp macro="" textlink="">
      <xdr:nvSpPr>
        <xdr:cNvPr id="492" name="楕円 491">
          <a:extLst>
            <a:ext uri="{FF2B5EF4-FFF2-40B4-BE49-F238E27FC236}">
              <a16:creationId xmlns:a16="http://schemas.microsoft.com/office/drawing/2014/main" id="{820D7EE0-43E8-4161-907C-EFF524267538}"/>
            </a:ext>
          </a:extLst>
        </xdr:cNvPr>
        <xdr:cNvSpPr/>
      </xdr:nvSpPr>
      <xdr:spPr>
        <a:xfrm>
          <a:off x="22110700" y="69202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40668</xdr:rowOff>
    </xdr:from>
    <xdr:ext cx="534377" cy="259045"/>
    <xdr:sp macro="" textlink="">
      <xdr:nvSpPr>
        <xdr:cNvPr id="493" name="【一般廃棄物処理施設】&#10;一人当たり有形固定資産（償却資産）額該当値テキスト">
          <a:extLst>
            <a:ext uri="{FF2B5EF4-FFF2-40B4-BE49-F238E27FC236}">
              <a16:creationId xmlns:a16="http://schemas.microsoft.com/office/drawing/2014/main" id="{2BAAD0F5-0B14-495B-AEE9-E0C1D61A8101}"/>
            </a:ext>
          </a:extLst>
        </xdr:cNvPr>
        <xdr:cNvSpPr txBox="1"/>
      </xdr:nvSpPr>
      <xdr:spPr>
        <a:xfrm>
          <a:off x="22199600" y="68986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57166</xdr:rowOff>
    </xdr:from>
    <xdr:to>
      <xdr:col>112</xdr:col>
      <xdr:colOff>38100</xdr:colOff>
      <xdr:row>39</xdr:row>
      <xdr:rowOff>158766</xdr:rowOff>
    </xdr:to>
    <xdr:sp macro="" textlink="">
      <xdr:nvSpPr>
        <xdr:cNvPr id="494" name="楕円 493">
          <a:extLst>
            <a:ext uri="{FF2B5EF4-FFF2-40B4-BE49-F238E27FC236}">
              <a16:creationId xmlns:a16="http://schemas.microsoft.com/office/drawing/2014/main" id="{C726659A-E958-49E0-8EB7-9768BD0ABBB4}"/>
            </a:ext>
          </a:extLst>
        </xdr:cNvPr>
        <xdr:cNvSpPr/>
      </xdr:nvSpPr>
      <xdr:spPr>
        <a:xfrm>
          <a:off x="21272500" y="6743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107966</xdr:rowOff>
    </xdr:from>
    <xdr:to>
      <xdr:col>116</xdr:col>
      <xdr:colOff>63500</xdr:colOff>
      <xdr:row>40</xdr:row>
      <xdr:rowOff>113041</xdr:rowOff>
    </xdr:to>
    <xdr:cxnSp macro="">
      <xdr:nvCxnSpPr>
        <xdr:cNvPr id="495" name="直線コネクタ 494">
          <a:extLst>
            <a:ext uri="{FF2B5EF4-FFF2-40B4-BE49-F238E27FC236}">
              <a16:creationId xmlns:a16="http://schemas.microsoft.com/office/drawing/2014/main" id="{580F1F5E-4709-4272-9F49-2D0AADE8F75C}"/>
            </a:ext>
          </a:extLst>
        </xdr:cNvPr>
        <xdr:cNvCxnSpPr/>
      </xdr:nvCxnSpPr>
      <xdr:spPr>
        <a:xfrm>
          <a:off x="21323300" y="6794516"/>
          <a:ext cx="838200" cy="176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121304</xdr:rowOff>
    </xdr:from>
    <xdr:to>
      <xdr:col>107</xdr:col>
      <xdr:colOff>101600</xdr:colOff>
      <xdr:row>41</xdr:row>
      <xdr:rowOff>51454</xdr:rowOff>
    </xdr:to>
    <xdr:sp macro="" textlink="">
      <xdr:nvSpPr>
        <xdr:cNvPr id="496" name="楕円 495">
          <a:extLst>
            <a:ext uri="{FF2B5EF4-FFF2-40B4-BE49-F238E27FC236}">
              <a16:creationId xmlns:a16="http://schemas.microsoft.com/office/drawing/2014/main" id="{78F7A412-69F8-450A-B84D-C6D0234E0D1C}"/>
            </a:ext>
          </a:extLst>
        </xdr:cNvPr>
        <xdr:cNvSpPr/>
      </xdr:nvSpPr>
      <xdr:spPr>
        <a:xfrm>
          <a:off x="20383500" y="6979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107966</xdr:rowOff>
    </xdr:from>
    <xdr:to>
      <xdr:col>111</xdr:col>
      <xdr:colOff>177800</xdr:colOff>
      <xdr:row>41</xdr:row>
      <xdr:rowOff>654</xdr:rowOff>
    </xdr:to>
    <xdr:cxnSp macro="">
      <xdr:nvCxnSpPr>
        <xdr:cNvPr id="497" name="直線コネクタ 496">
          <a:extLst>
            <a:ext uri="{FF2B5EF4-FFF2-40B4-BE49-F238E27FC236}">
              <a16:creationId xmlns:a16="http://schemas.microsoft.com/office/drawing/2014/main" id="{BB73CE97-0F2F-4EF4-B5A0-C6D000B420A7}"/>
            </a:ext>
          </a:extLst>
        </xdr:cNvPr>
        <xdr:cNvCxnSpPr/>
      </xdr:nvCxnSpPr>
      <xdr:spPr>
        <a:xfrm flipV="1">
          <a:off x="20434300" y="6794516"/>
          <a:ext cx="889000" cy="235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122831</xdr:rowOff>
    </xdr:from>
    <xdr:to>
      <xdr:col>102</xdr:col>
      <xdr:colOff>165100</xdr:colOff>
      <xdr:row>41</xdr:row>
      <xdr:rowOff>52981</xdr:rowOff>
    </xdr:to>
    <xdr:sp macro="" textlink="">
      <xdr:nvSpPr>
        <xdr:cNvPr id="498" name="楕円 497">
          <a:extLst>
            <a:ext uri="{FF2B5EF4-FFF2-40B4-BE49-F238E27FC236}">
              <a16:creationId xmlns:a16="http://schemas.microsoft.com/office/drawing/2014/main" id="{42EF7D7B-6F7A-4327-97FD-3546D5855B4F}"/>
            </a:ext>
          </a:extLst>
        </xdr:cNvPr>
        <xdr:cNvSpPr/>
      </xdr:nvSpPr>
      <xdr:spPr>
        <a:xfrm>
          <a:off x="19494500" y="6980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654</xdr:rowOff>
    </xdr:from>
    <xdr:to>
      <xdr:col>107</xdr:col>
      <xdr:colOff>50800</xdr:colOff>
      <xdr:row>41</xdr:row>
      <xdr:rowOff>2181</xdr:rowOff>
    </xdr:to>
    <xdr:cxnSp macro="">
      <xdr:nvCxnSpPr>
        <xdr:cNvPr id="499" name="直線コネクタ 498">
          <a:extLst>
            <a:ext uri="{FF2B5EF4-FFF2-40B4-BE49-F238E27FC236}">
              <a16:creationId xmlns:a16="http://schemas.microsoft.com/office/drawing/2014/main" id="{C2435538-0B99-4C9F-8D61-923F001D37F4}"/>
            </a:ext>
          </a:extLst>
        </xdr:cNvPr>
        <xdr:cNvCxnSpPr/>
      </xdr:nvCxnSpPr>
      <xdr:spPr>
        <a:xfrm flipV="1">
          <a:off x="19545300" y="7030104"/>
          <a:ext cx="889000" cy="15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124468</xdr:rowOff>
    </xdr:from>
    <xdr:to>
      <xdr:col>98</xdr:col>
      <xdr:colOff>38100</xdr:colOff>
      <xdr:row>41</xdr:row>
      <xdr:rowOff>54618</xdr:rowOff>
    </xdr:to>
    <xdr:sp macro="" textlink="">
      <xdr:nvSpPr>
        <xdr:cNvPr id="500" name="楕円 499">
          <a:extLst>
            <a:ext uri="{FF2B5EF4-FFF2-40B4-BE49-F238E27FC236}">
              <a16:creationId xmlns:a16="http://schemas.microsoft.com/office/drawing/2014/main" id="{F3365885-7F6A-4E20-84D4-9AD644A09A4E}"/>
            </a:ext>
          </a:extLst>
        </xdr:cNvPr>
        <xdr:cNvSpPr/>
      </xdr:nvSpPr>
      <xdr:spPr>
        <a:xfrm>
          <a:off x="18605500" y="6982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2181</xdr:rowOff>
    </xdr:from>
    <xdr:to>
      <xdr:col>102</xdr:col>
      <xdr:colOff>114300</xdr:colOff>
      <xdr:row>41</xdr:row>
      <xdr:rowOff>3818</xdr:rowOff>
    </xdr:to>
    <xdr:cxnSp macro="">
      <xdr:nvCxnSpPr>
        <xdr:cNvPr id="501" name="直線コネクタ 500">
          <a:extLst>
            <a:ext uri="{FF2B5EF4-FFF2-40B4-BE49-F238E27FC236}">
              <a16:creationId xmlns:a16="http://schemas.microsoft.com/office/drawing/2014/main" id="{77A3BC65-3F18-408A-B4F2-E3F6FE6D9B10}"/>
            </a:ext>
          </a:extLst>
        </xdr:cNvPr>
        <xdr:cNvCxnSpPr/>
      </xdr:nvCxnSpPr>
      <xdr:spPr>
        <a:xfrm flipV="1">
          <a:off x="18656300" y="7031631"/>
          <a:ext cx="889000" cy="16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40</xdr:row>
      <xdr:rowOff>74841</xdr:rowOff>
    </xdr:from>
    <xdr:ext cx="599010" cy="259045"/>
    <xdr:sp macro="" textlink="">
      <xdr:nvSpPr>
        <xdr:cNvPr id="502" name="n_1aveValue【一般廃棄物処理施設】&#10;一人当たり有形固定資産（償却資産）額">
          <a:extLst>
            <a:ext uri="{FF2B5EF4-FFF2-40B4-BE49-F238E27FC236}">
              <a16:creationId xmlns:a16="http://schemas.microsoft.com/office/drawing/2014/main" id="{312E4C23-4973-4593-A221-41D7655ADF31}"/>
            </a:ext>
          </a:extLst>
        </xdr:cNvPr>
        <xdr:cNvSpPr txBox="1"/>
      </xdr:nvSpPr>
      <xdr:spPr>
        <a:xfrm>
          <a:off x="21011095" y="69328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38</xdr:row>
      <xdr:rowOff>124453</xdr:rowOff>
    </xdr:from>
    <xdr:ext cx="599010" cy="259045"/>
    <xdr:sp macro="" textlink="">
      <xdr:nvSpPr>
        <xdr:cNvPr id="503" name="n_2aveValue【一般廃棄物処理施設】&#10;一人当たり有形固定資産（償却資産）額">
          <a:extLst>
            <a:ext uri="{FF2B5EF4-FFF2-40B4-BE49-F238E27FC236}">
              <a16:creationId xmlns:a16="http://schemas.microsoft.com/office/drawing/2014/main" id="{ADF86C30-B4D5-4F02-9D03-05E21BB2B6F7}"/>
            </a:ext>
          </a:extLst>
        </xdr:cNvPr>
        <xdr:cNvSpPr txBox="1"/>
      </xdr:nvSpPr>
      <xdr:spPr>
        <a:xfrm>
          <a:off x="20134795" y="66395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126862</xdr:rowOff>
    </xdr:from>
    <xdr:ext cx="599010" cy="259045"/>
    <xdr:sp macro="" textlink="">
      <xdr:nvSpPr>
        <xdr:cNvPr id="504" name="n_3aveValue【一般廃棄物処理施設】&#10;一人当たり有形固定資産（償却資産）額">
          <a:extLst>
            <a:ext uri="{FF2B5EF4-FFF2-40B4-BE49-F238E27FC236}">
              <a16:creationId xmlns:a16="http://schemas.microsoft.com/office/drawing/2014/main" id="{2616EB5D-CB6A-470A-8D97-FDDFBA37B615}"/>
            </a:ext>
          </a:extLst>
        </xdr:cNvPr>
        <xdr:cNvSpPr txBox="1"/>
      </xdr:nvSpPr>
      <xdr:spPr>
        <a:xfrm>
          <a:off x="19245795" y="66419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142876</xdr:rowOff>
    </xdr:from>
    <xdr:ext cx="599010" cy="259045"/>
    <xdr:sp macro="" textlink="">
      <xdr:nvSpPr>
        <xdr:cNvPr id="505" name="n_4aveValue【一般廃棄物処理施設】&#10;一人当たり有形固定資産（償却資産）額">
          <a:extLst>
            <a:ext uri="{FF2B5EF4-FFF2-40B4-BE49-F238E27FC236}">
              <a16:creationId xmlns:a16="http://schemas.microsoft.com/office/drawing/2014/main" id="{04A8C203-0531-46CD-A6B2-AD18AF493B35}"/>
            </a:ext>
          </a:extLst>
        </xdr:cNvPr>
        <xdr:cNvSpPr txBox="1"/>
      </xdr:nvSpPr>
      <xdr:spPr>
        <a:xfrm>
          <a:off x="18356795" y="66579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38</xdr:row>
      <xdr:rowOff>3843</xdr:rowOff>
    </xdr:from>
    <xdr:ext cx="599010" cy="259045"/>
    <xdr:sp macro="" textlink="">
      <xdr:nvSpPr>
        <xdr:cNvPr id="506" name="n_1mainValue【一般廃棄物処理施設】&#10;一人当たり有形固定資産（償却資産）額">
          <a:extLst>
            <a:ext uri="{FF2B5EF4-FFF2-40B4-BE49-F238E27FC236}">
              <a16:creationId xmlns:a16="http://schemas.microsoft.com/office/drawing/2014/main" id="{80C6D537-05BC-470C-A476-5BD251A9DFEC}"/>
            </a:ext>
          </a:extLst>
        </xdr:cNvPr>
        <xdr:cNvSpPr txBox="1"/>
      </xdr:nvSpPr>
      <xdr:spPr>
        <a:xfrm>
          <a:off x="21011095" y="65189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42581</xdr:rowOff>
    </xdr:from>
    <xdr:ext cx="534377" cy="259045"/>
    <xdr:sp macro="" textlink="">
      <xdr:nvSpPr>
        <xdr:cNvPr id="507" name="n_2mainValue【一般廃棄物処理施設】&#10;一人当たり有形固定資産（償却資産）額">
          <a:extLst>
            <a:ext uri="{FF2B5EF4-FFF2-40B4-BE49-F238E27FC236}">
              <a16:creationId xmlns:a16="http://schemas.microsoft.com/office/drawing/2014/main" id="{0D033C18-F591-41B9-8603-853A95C3F33B}"/>
            </a:ext>
          </a:extLst>
        </xdr:cNvPr>
        <xdr:cNvSpPr txBox="1"/>
      </xdr:nvSpPr>
      <xdr:spPr>
        <a:xfrm>
          <a:off x="20167111" y="70720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44108</xdr:rowOff>
    </xdr:from>
    <xdr:ext cx="534377" cy="259045"/>
    <xdr:sp macro="" textlink="">
      <xdr:nvSpPr>
        <xdr:cNvPr id="508" name="n_3mainValue【一般廃棄物処理施設】&#10;一人当たり有形固定資産（償却資産）額">
          <a:extLst>
            <a:ext uri="{FF2B5EF4-FFF2-40B4-BE49-F238E27FC236}">
              <a16:creationId xmlns:a16="http://schemas.microsoft.com/office/drawing/2014/main" id="{A5E7CB77-2AB9-4A8B-A693-26AC3E5102BF}"/>
            </a:ext>
          </a:extLst>
        </xdr:cNvPr>
        <xdr:cNvSpPr txBox="1"/>
      </xdr:nvSpPr>
      <xdr:spPr>
        <a:xfrm>
          <a:off x="19278111" y="70735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45745</xdr:rowOff>
    </xdr:from>
    <xdr:ext cx="534377" cy="259045"/>
    <xdr:sp macro="" textlink="">
      <xdr:nvSpPr>
        <xdr:cNvPr id="509" name="n_4mainValue【一般廃棄物処理施設】&#10;一人当たり有形固定資産（償却資産）額">
          <a:extLst>
            <a:ext uri="{FF2B5EF4-FFF2-40B4-BE49-F238E27FC236}">
              <a16:creationId xmlns:a16="http://schemas.microsoft.com/office/drawing/2014/main" id="{90F4D6EB-4F47-40B1-BDC1-2452631DB13F}"/>
            </a:ext>
          </a:extLst>
        </xdr:cNvPr>
        <xdr:cNvSpPr txBox="1"/>
      </xdr:nvSpPr>
      <xdr:spPr>
        <a:xfrm>
          <a:off x="18389111" y="70751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0" name="正方形/長方形 509">
          <a:extLst>
            <a:ext uri="{FF2B5EF4-FFF2-40B4-BE49-F238E27FC236}">
              <a16:creationId xmlns:a16="http://schemas.microsoft.com/office/drawing/2014/main" id="{3BDAAD63-F5A4-4CC1-B0DD-0E18232C4244}"/>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1" name="正方形/長方形 510">
          <a:extLst>
            <a:ext uri="{FF2B5EF4-FFF2-40B4-BE49-F238E27FC236}">
              <a16:creationId xmlns:a16="http://schemas.microsoft.com/office/drawing/2014/main" id="{321A1DD1-8630-4F77-9677-92A4637601FE}"/>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2" name="正方形/長方形 511">
          <a:extLst>
            <a:ext uri="{FF2B5EF4-FFF2-40B4-BE49-F238E27FC236}">
              <a16:creationId xmlns:a16="http://schemas.microsoft.com/office/drawing/2014/main" id="{96A2B557-42FE-44A6-A611-BF784DADC08E}"/>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3" name="正方形/長方形 512">
          <a:extLst>
            <a:ext uri="{FF2B5EF4-FFF2-40B4-BE49-F238E27FC236}">
              <a16:creationId xmlns:a16="http://schemas.microsoft.com/office/drawing/2014/main" id="{394ACA21-2513-4034-98BE-A0CBE4C70FF4}"/>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4" name="正方形/長方形 513">
          <a:extLst>
            <a:ext uri="{FF2B5EF4-FFF2-40B4-BE49-F238E27FC236}">
              <a16:creationId xmlns:a16="http://schemas.microsoft.com/office/drawing/2014/main" id="{410EC7DA-0612-47E0-A3C0-3B33068437AD}"/>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5" name="正方形/長方形 514">
          <a:extLst>
            <a:ext uri="{FF2B5EF4-FFF2-40B4-BE49-F238E27FC236}">
              <a16:creationId xmlns:a16="http://schemas.microsoft.com/office/drawing/2014/main" id="{A2B46B61-5DBD-49C2-BB4D-CA00B5BCB18D}"/>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6" name="正方形/長方形 515">
          <a:extLst>
            <a:ext uri="{FF2B5EF4-FFF2-40B4-BE49-F238E27FC236}">
              <a16:creationId xmlns:a16="http://schemas.microsoft.com/office/drawing/2014/main" id="{BD1063C8-9B3D-4DDE-ADD2-69A9288579B6}"/>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7" name="正方形/長方形 516">
          <a:extLst>
            <a:ext uri="{FF2B5EF4-FFF2-40B4-BE49-F238E27FC236}">
              <a16:creationId xmlns:a16="http://schemas.microsoft.com/office/drawing/2014/main" id="{12B73320-0D23-4878-AADF-477A0BB0D7FD}"/>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8" name="テキスト ボックス 517">
          <a:extLst>
            <a:ext uri="{FF2B5EF4-FFF2-40B4-BE49-F238E27FC236}">
              <a16:creationId xmlns:a16="http://schemas.microsoft.com/office/drawing/2014/main" id="{506153FA-F9B5-470F-99E6-7ACB8531142B}"/>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9" name="直線コネクタ 518">
          <a:extLst>
            <a:ext uri="{FF2B5EF4-FFF2-40B4-BE49-F238E27FC236}">
              <a16:creationId xmlns:a16="http://schemas.microsoft.com/office/drawing/2014/main" id="{2953A992-CC0E-454D-A531-06A46DA1405B}"/>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0" name="テキスト ボックス 519">
          <a:extLst>
            <a:ext uri="{FF2B5EF4-FFF2-40B4-BE49-F238E27FC236}">
              <a16:creationId xmlns:a16="http://schemas.microsoft.com/office/drawing/2014/main" id="{1FB7032E-41F2-4E4F-8B64-42E143F8C8F3}"/>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1" name="直線コネクタ 520">
          <a:extLst>
            <a:ext uri="{FF2B5EF4-FFF2-40B4-BE49-F238E27FC236}">
              <a16:creationId xmlns:a16="http://schemas.microsoft.com/office/drawing/2014/main" id="{1F6B807F-820D-4BAD-ACDB-CF9DF305743B}"/>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2" name="テキスト ボックス 521">
          <a:extLst>
            <a:ext uri="{FF2B5EF4-FFF2-40B4-BE49-F238E27FC236}">
              <a16:creationId xmlns:a16="http://schemas.microsoft.com/office/drawing/2014/main" id="{966D596D-381F-4C0C-AC0F-F7A6F6A5A3D6}"/>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3" name="直線コネクタ 522">
          <a:extLst>
            <a:ext uri="{FF2B5EF4-FFF2-40B4-BE49-F238E27FC236}">
              <a16:creationId xmlns:a16="http://schemas.microsoft.com/office/drawing/2014/main" id="{16BC44FC-78BD-439B-88DB-C25B93F645E1}"/>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4" name="テキスト ボックス 523">
          <a:extLst>
            <a:ext uri="{FF2B5EF4-FFF2-40B4-BE49-F238E27FC236}">
              <a16:creationId xmlns:a16="http://schemas.microsoft.com/office/drawing/2014/main" id="{1AC42707-6F47-4D0F-A2BC-44BC6E6636EF}"/>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5" name="直線コネクタ 524">
          <a:extLst>
            <a:ext uri="{FF2B5EF4-FFF2-40B4-BE49-F238E27FC236}">
              <a16:creationId xmlns:a16="http://schemas.microsoft.com/office/drawing/2014/main" id="{F9A491D1-E79E-4647-BD3B-06D54CC92440}"/>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6" name="テキスト ボックス 525">
          <a:extLst>
            <a:ext uri="{FF2B5EF4-FFF2-40B4-BE49-F238E27FC236}">
              <a16:creationId xmlns:a16="http://schemas.microsoft.com/office/drawing/2014/main" id="{30FD975E-6C1D-44F4-858E-62B0073D8507}"/>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7" name="直線コネクタ 526">
          <a:extLst>
            <a:ext uri="{FF2B5EF4-FFF2-40B4-BE49-F238E27FC236}">
              <a16:creationId xmlns:a16="http://schemas.microsoft.com/office/drawing/2014/main" id="{F1A0FF83-3427-49CC-A5E4-6E5C02B88E07}"/>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8" name="テキスト ボックス 527">
          <a:extLst>
            <a:ext uri="{FF2B5EF4-FFF2-40B4-BE49-F238E27FC236}">
              <a16:creationId xmlns:a16="http://schemas.microsoft.com/office/drawing/2014/main" id="{44C92548-20DF-4F22-9D8D-8E3DE61B36BA}"/>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9" name="直線コネクタ 528">
          <a:extLst>
            <a:ext uri="{FF2B5EF4-FFF2-40B4-BE49-F238E27FC236}">
              <a16:creationId xmlns:a16="http://schemas.microsoft.com/office/drawing/2014/main" id="{CFD6D9EE-94C5-4466-A787-F3A172911CD6}"/>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0" name="テキスト ボックス 529">
          <a:extLst>
            <a:ext uri="{FF2B5EF4-FFF2-40B4-BE49-F238E27FC236}">
              <a16:creationId xmlns:a16="http://schemas.microsoft.com/office/drawing/2014/main" id="{E721E9AA-40CE-4748-ACF8-914FDBC4D11C}"/>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1" name="直線コネクタ 530">
          <a:extLst>
            <a:ext uri="{FF2B5EF4-FFF2-40B4-BE49-F238E27FC236}">
              <a16:creationId xmlns:a16="http://schemas.microsoft.com/office/drawing/2014/main" id="{D2A0F322-5794-48B0-B98B-8A277431ED72}"/>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2" name="テキスト ボックス 531">
          <a:extLst>
            <a:ext uri="{FF2B5EF4-FFF2-40B4-BE49-F238E27FC236}">
              <a16:creationId xmlns:a16="http://schemas.microsoft.com/office/drawing/2014/main" id="{DF518C96-50E7-41E5-A1E5-E34FA8E5792A}"/>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3" name="【保健センター・保健所】&#10;有形固定資産減価償却率グラフ枠">
          <a:extLst>
            <a:ext uri="{FF2B5EF4-FFF2-40B4-BE49-F238E27FC236}">
              <a16:creationId xmlns:a16="http://schemas.microsoft.com/office/drawing/2014/main" id="{ABF7C041-B6E7-4144-AAE5-716A752A7EF3}"/>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54</xdr:row>
      <xdr:rowOff>154305</xdr:rowOff>
    </xdr:from>
    <xdr:to>
      <xdr:col>85</xdr:col>
      <xdr:colOff>126364</xdr:colOff>
      <xdr:row>63</xdr:row>
      <xdr:rowOff>161925</xdr:rowOff>
    </xdr:to>
    <xdr:cxnSp macro="">
      <xdr:nvCxnSpPr>
        <xdr:cNvPr id="534" name="直線コネクタ 533">
          <a:extLst>
            <a:ext uri="{FF2B5EF4-FFF2-40B4-BE49-F238E27FC236}">
              <a16:creationId xmlns:a16="http://schemas.microsoft.com/office/drawing/2014/main" id="{526285E4-9106-4399-A0F3-2CFB6EE6D517}"/>
            </a:ext>
          </a:extLst>
        </xdr:cNvPr>
        <xdr:cNvCxnSpPr/>
      </xdr:nvCxnSpPr>
      <xdr:spPr>
        <a:xfrm flipV="1">
          <a:off x="16318864" y="9412605"/>
          <a:ext cx="0" cy="15506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165752</xdr:rowOff>
    </xdr:from>
    <xdr:ext cx="405111" cy="259045"/>
    <xdr:sp macro="" textlink="">
      <xdr:nvSpPr>
        <xdr:cNvPr id="535" name="【保健センター・保健所】&#10;有形固定資産減価償却率最小値テキスト">
          <a:extLst>
            <a:ext uri="{FF2B5EF4-FFF2-40B4-BE49-F238E27FC236}">
              <a16:creationId xmlns:a16="http://schemas.microsoft.com/office/drawing/2014/main" id="{5BDA3A13-3C13-4D82-9BF6-E4B5A8495163}"/>
            </a:ext>
          </a:extLst>
        </xdr:cNvPr>
        <xdr:cNvSpPr txBox="1"/>
      </xdr:nvSpPr>
      <xdr:spPr>
        <a:xfrm>
          <a:off x="16357600" y="10967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161925</xdr:rowOff>
    </xdr:from>
    <xdr:to>
      <xdr:col>86</xdr:col>
      <xdr:colOff>25400</xdr:colOff>
      <xdr:row>63</xdr:row>
      <xdr:rowOff>161925</xdr:rowOff>
    </xdr:to>
    <xdr:cxnSp macro="">
      <xdr:nvCxnSpPr>
        <xdr:cNvPr id="536" name="直線コネクタ 535">
          <a:extLst>
            <a:ext uri="{FF2B5EF4-FFF2-40B4-BE49-F238E27FC236}">
              <a16:creationId xmlns:a16="http://schemas.microsoft.com/office/drawing/2014/main" id="{737CCC61-9517-4A10-848B-3C7D0556A262}"/>
            </a:ext>
          </a:extLst>
        </xdr:cNvPr>
        <xdr:cNvCxnSpPr/>
      </xdr:nvCxnSpPr>
      <xdr:spPr>
        <a:xfrm>
          <a:off x="16230600" y="10963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100982</xdr:rowOff>
    </xdr:from>
    <xdr:ext cx="405111" cy="259045"/>
    <xdr:sp macro="" textlink="">
      <xdr:nvSpPr>
        <xdr:cNvPr id="537" name="【保健センター・保健所】&#10;有形固定資産減価償却率最大値テキスト">
          <a:extLst>
            <a:ext uri="{FF2B5EF4-FFF2-40B4-BE49-F238E27FC236}">
              <a16:creationId xmlns:a16="http://schemas.microsoft.com/office/drawing/2014/main" id="{CB64247B-1AC1-4E8A-8617-B15293D700F0}"/>
            </a:ext>
          </a:extLst>
        </xdr:cNvPr>
        <xdr:cNvSpPr txBox="1"/>
      </xdr:nvSpPr>
      <xdr:spPr>
        <a:xfrm>
          <a:off x="16357600" y="9187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154305</xdr:rowOff>
    </xdr:from>
    <xdr:to>
      <xdr:col>86</xdr:col>
      <xdr:colOff>25400</xdr:colOff>
      <xdr:row>54</xdr:row>
      <xdr:rowOff>154305</xdr:rowOff>
    </xdr:to>
    <xdr:cxnSp macro="">
      <xdr:nvCxnSpPr>
        <xdr:cNvPr id="538" name="直線コネクタ 537">
          <a:extLst>
            <a:ext uri="{FF2B5EF4-FFF2-40B4-BE49-F238E27FC236}">
              <a16:creationId xmlns:a16="http://schemas.microsoft.com/office/drawing/2014/main" id="{0252DB5B-2ECB-4B44-83BC-DC28BD3D07C6}"/>
            </a:ext>
          </a:extLst>
        </xdr:cNvPr>
        <xdr:cNvCxnSpPr/>
      </xdr:nvCxnSpPr>
      <xdr:spPr>
        <a:xfrm>
          <a:off x="16230600" y="94126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9542</xdr:rowOff>
    </xdr:from>
    <xdr:ext cx="405111" cy="259045"/>
    <xdr:sp macro="" textlink="">
      <xdr:nvSpPr>
        <xdr:cNvPr id="539" name="【保健センター・保健所】&#10;有形固定資産減価償却率平均値テキスト">
          <a:extLst>
            <a:ext uri="{FF2B5EF4-FFF2-40B4-BE49-F238E27FC236}">
              <a16:creationId xmlns:a16="http://schemas.microsoft.com/office/drawing/2014/main" id="{198D5AEC-5D1F-460D-9A40-2B2053B36368}"/>
            </a:ext>
          </a:extLst>
        </xdr:cNvPr>
        <xdr:cNvSpPr txBox="1"/>
      </xdr:nvSpPr>
      <xdr:spPr>
        <a:xfrm>
          <a:off x="16357600" y="101250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31115</xdr:rowOff>
    </xdr:from>
    <xdr:to>
      <xdr:col>85</xdr:col>
      <xdr:colOff>177800</xdr:colOff>
      <xdr:row>59</xdr:row>
      <xdr:rowOff>132715</xdr:rowOff>
    </xdr:to>
    <xdr:sp macro="" textlink="">
      <xdr:nvSpPr>
        <xdr:cNvPr id="540" name="フローチャート: 判断 539">
          <a:extLst>
            <a:ext uri="{FF2B5EF4-FFF2-40B4-BE49-F238E27FC236}">
              <a16:creationId xmlns:a16="http://schemas.microsoft.com/office/drawing/2014/main" id="{99AC17FF-84E3-4312-A07D-48E87B735AD8}"/>
            </a:ext>
          </a:extLst>
        </xdr:cNvPr>
        <xdr:cNvSpPr/>
      </xdr:nvSpPr>
      <xdr:spPr>
        <a:xfrm>
          <a:off x="16268700" y="10146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4445</xdr:rowOff>
    </xdr:from>
    <xdr:to>
      <xdr:col>81</xdr:col>
      <xdr:colOff>101600</xdr:colOff>
      <xdr:row>59</xdr:row>
      <xdr:rowOff>106045</xdr:rowOff>
    </xdr:to>
    <xdr:sp macro="" textlink="">
      <xdr:nvSpPr>
        <xdr:cNvPr id="541" name="フローチャート: 判断 540">
          <a:extLst>
            <a:ext uri="{FF2B5EF4-FFF2-40B4-BE49-F238E27FC236}">
              <a16:creationId xmlns:a16="http://schemas.microsoft.com/office/drawing/2014/main" id="{D7946013-2BA4-4385-A879-E8CD29E5CB2D}"/>
            </a:ext>
          </a:extLst>
        </xdr:cNvPr>
        <xdr:cNvSpPr/>
      </xdr:nvSpPr>
      <xdr:spPr>
        <a:xfrm>
          <a:off x="15430500" y="10119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10160</xdr:rowOff>
    </xdr:from>
    <xdr:to>
      <xdr:col>76</xdr:col>
      <xdr:colOff>165100</xdr:colOff>
      <xdr:row>59</xdr:row>
      <xdr:rowOff>111760</xdr:rowOff>
    </xdr:to>
    <xdr:sp macro="" textlink="">
      <xdr:nvSpPr>
        <xdr:cNvPr id="542" name="フローチャート: 判断 541">
          <a:extLst>
            <a:ext uri="{FF2B5EF4-FFF2-40B4-BE49-F238E27FC236}">
              <a16:creationId xmlns:a16="http://schemas.microsoft.com/office/drawing/2014/main" id="{D7857CD3-448E-4C3A-B210-995E46A2A029}"/>
            </a:ext>
          </a:extLst>
        </xdr:cNvPr>
        <xdr:cNvSpPr/>
      </xdr:nvSpPr>
      <xdr:spPr>
        <a:xfrm>
          <a:off x="14541500" y="10125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130175</xdr:rowOff>
    </xdr:from>
    <xdr:to>
      <xdr:col>72</xdr:col>
      <xdr:colOff>38100</xdr:colOff>
      <xdr:row>59</xdr:row>
      <xdr:rowOff>60325</xdr:rowOff>
    </xdr:to>
    <xdr:sp macro="" textlink="">
      <xdr:nvSpPr>
        <xdr:cNvPr id="543" name="フローチャート: 判断 542">
          <a:extLst>
            <a:ext uri="{FF2B5EF4-FFF2-40B4-BE49-F238E27FC236}">
              <a16:creationId xmlns:a16="http://schemas.microsoft.com/office/drawing/2014/main" id="{352D92B3-0577-428C-896B-EF6CF69416B3}"/>
            </a:ext>
          </a:extLst>
        </xdr:cNvPr>
        <xdr:cNvSpPr/>
      </xdr:nvSpPr>
      <xdr:spPr>
        <a:xfrm>
          <a:off x="13652500" y="10074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84455</xdr:rowOff>
    </xdr:from>
    <xdr:to>
      <xdr:col>67</xdr:col>
      <xdr:colOff>101600</xdr:colOff>
      <xdr:row>59</xdr:row>
      <xdr:rowOff>14605</xdr:rowOff>
    </xdr:to>
    <xdr:sp macro="" textlink="">
      <xdr:nvSpPr>
        <xdr:cNvPr id="544" name="フローチャート: 判断 543">
          <a:extLst>
            <a:ext uri="{FF2B5EF4-FFF2-40B4-BE49-F238E27FC236}">
              <a16:creationId xmlns:a16="http://schemas.microsoft.com/office/drawing/2014/main" id="{146D50B4-B199-49F6-A889-71A9650BC8D1}"/>
            </a:ext>
          </a:extLst>
        </xdr:cNvPr>
        <xdr:cNvSpPr/>
      </xdr:nvSpPr>
      <xdr:spPr>
        <a:xfrm>
          <a:off x="12763500" y="10028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45A0BF39-8E2A-4408-B00D-03D75A56909A}"/>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C78AD949-3820-4BF8-8600-873921CE5E45}"/>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C28918CD-F325-4450-9B0D-B6D62A4AF149}"/>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2DE33C75-DE89-443B-A987-4C0E06455212}"/>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9" name="テキスト ボックス 548">
          <a:extLst>
            <a:ext uri="{FF2B5EF4-FFF2-40B4-BE49-F238E27FC236}">
              <a16:creationId xmlns:a16="http://schemas.microsoft.com/office/drawing/2014/main" id="{BBDAD4BA-E5F6-4BDC-B51C-1C8AC2D96407}"/>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135890</xdr:rowOff>
    </xdr:from>
    <xdr:to>
      <xdr:col>85</xdr:col>
      <xdr:colOff>177800</xdr:colOff>
      <xdr:row>59</xdr:row>
      <xdr:rowOff>66040</xdr:rowOff>
    </xdr:to>
    <xdr:sp macro="" textlink="">
      <xdr:nvSpPr>
        <xdr:cNvPr id="550" name="楕円 549">
          <a:extLst>
            <a:ext uri="{FF2B5EF4-FFF2-40B4-BE49-F238E27FC236}">
              <a16:creationId xmlns:a16="http://schemas.microsoft.com/office/drawing/2014/main" id="{07AA3F77-DA50-4DC2-B6AC-1FEF32049CEF}"/>
            </a:ext>
          </a:extLst>
        </xdr:cNvPr>
        <xdr:cNvSpPr/>
      </xdr:nvSpPr>
      <xdr:spPr>
        <a:xfrm>
          <a:off x="16268700" y="10079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158767</xdr:rowOff>
    </xdr:from>
    <xdr:ext cx="405111" cy="259045"/>
    <xdr:sp macro="" textlink="">
      <xdr:nvSpPr>
        <xdr:cNvPr id="551" name="【保健センター・保健所】&#10;有形固定資産減価償却率該当値テキスト">
          <a:extLst>
            <a:ext uri="{FF2B5EF4-FFF2-40B4-BE49-F238E27FC236}">
              <a16:creationId xmlns:a16="http://schemas.microsoft.com/office/drawing/2014/main" id="{D62362E1-3CE5-4D9A-804C-5281C813148C}"/>
            </a:ext>
          </a:extLst>
        </xdr:cNvPr>
        <xdr:cNvSpPr txBox="1"/>
      </xdr:nvSpPr>
      <xdr:spPr>
        <a:xfrm>
          <a:off x="16357600" y="9931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156845</xdr:rowOff>
    </xdr:from>
    <xdr:to>
      <xdr:col>81</xdr:col>
      <xdr:colOff>101600</xdr:colOff>
      <xdr:row>59</xdr:row>
      <xdr:rowOff>86995</xdr:rowOff>
    </xdr:to>
    <xdr:sp macro="" textlink="">
      <xdr:nvSpPr>
        <xdr:cNvPr id="552" name="楕円 551">
          <a:extLst>
            <a:ext uri="{FF2B5EF4-FFF2-40B4-BE49-F238E27FC236}">
              <a16:creationId xmlns:a16="http://schemas.microsoft.com/office/drawing/2014/main" id="{5E31702C-4683-4336-9FB9-42ECC22E0756}"/>
            </a:ext>
          </a:extLst>
        </xdr:cNvPr>
        <xdr:cNvSpPr/>
      </xdr:nvSpPr>
      <xdr:spPr>
        <a:xfrm>
          <a:off x="15430500" y="10100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15240</xdr:rowOff>
    </xdr:from>
    <xdr:to>
      <xdr:col>85</xdr:col>
      <xdr:colOff>127000</xdr:colOff>
      <xdr:row>59</xdr:row>
      <xdr:rowOff>36195</xdr:rowOff>
    </xdr:to>
    <xdr:cxnSp macro="">
      <xdr:nvCxnSpPr>
        <xdr:cNvPr id="553" name="直線コネクタ 552">
          <a:extLst>
            <a:ext uri="{FF2B5EF4-FFF2-40B4-BE49-F238E27FC236}">
              <a16:creationId xmlns:a16="http://schemas.microsoft.com/office/drawing/2014/main" id="{7975BFA1-C6C0-4E45-9643-B9F68685DE98}"/>
            </a:ext>
          </a:extLst>
        </xdr:cNvPr>
        <xdr:cNvCxnSpPr/>
      </xdr:nvCxnSpPr>
      <xdr:spPr>
        <a:xfrm flipV="1">
          <a:off x="15481300" y="10130790"/>
          <a:ext cx="8382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116840</xdr:rowOff>
    </xdr:from>
    <xdr:to>
      <xdr:col>76</xdr:col>
      <xdr:colOff>165100</xdr:colOff>
      <xdr:row>59</xdr:row>
      <xdr:rowOff>46990</xdr:rowOff>
    </xdr:to>
    <xdr:sp macro="" textlink="">
      <xdr:nvSpPr>
        <xdr:cNvPr id="554" name="楕円 553">
          <a:extLst>
            <a:ext uri="{FF2B5EF4-FFF2-40B4-BE49-F238E27FC236}">
              <a16:creationId xmlns:a16="http://schemas.microsoft.com/office/drawing/2014/main" id="{C68FD5B6-911D-49A1-8D5C-0CBAC4E5389E}"/>
            </a:ext>
          </a:extLst>
        </xdr:cNvPr>
        <xdr:cNvSpPr/>
      </xdr:nvSpPr>
      <xdr:spPr>
        <a:xfrm>
          <a:off x="14541500" y="10060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167640</xdr:rowOff>
    </xdr:from>
    <xdr:to>
      <xdr:col>81</xdr:col>
      <xdr:colOff>50800</xdr:colOff>
      <xdr:row>59</xdr:row>
      <xdr:rowOff>36195</xdr:rowOff>
    </xdr:to>
    <xdr:cxnSp macro="">
      <xdr:nvCxnSpPr>
        <xdr:cNvPr id="555" name="直線コネクタ 554">
          <a:extLst>
            <a:ext uri="{FF2B5EF4-FFF2-40B4-BE49-F238E27FC236}">
              <a16:creationId xmlns:a16="http://schemas.microsoft.com/office/drawing/2014/main" id="{4BEAC502-0F63-4366-BEF0-7076C584FF71}"/>
            </a:ext>
          </a:extLst>
        </xdr:cNvPr>
        <xdr:cNvCxnSpPr/>
      </xdr:nvCxnSpPr>
      <xdr:spPr>
        <a:xfrm>
          <a:off x="14592300" y="1011174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76835</xdr:rowOff>
    </xdr:from>
    <xdr:to>
      <xdr:col>72</xdr:col>
      <xdr:colOff>38100</xdr:colOff>
      <xdr:row>59</xdr:row>
      <xdr:rowOff>6985</xdr:rowOff>
    </xdr:to>
    <xdr:sp macro="" textlink="">
      <xdr:nvSpPr>
        <xdr:cNvPr id="556" name="楕円 555">
          <a:extLst>
            <a:ext uri="{FF2B5EF4-FFF2-40B4-BE49-F238E27FC236}">
              <a16:creationId xmlns:a16="http://schemas.microsoft.com/office/drawing/2014/main" id="{CB43B70B-631D-4EF3-9D0E-D942FE172D0B}"/>
            </a:ext>
          </a:extLst>
        </xdr:cNvPr>
        <xdr:cNvSpPr/>
      </xdr:nvSpPr>
      <xdr:spPr>
        <a:xfrm>
          <a:off x="13652500" y="10020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127635</xdr:rowOff>
    </xdr:from>
    <xdr:to>
      <xdr:col>76</xdr:col>
      <xdr:colOff>114300</xdr:colOff>
      <xdr:row>58</xdr:row>
      <xdr:rowOff>167640</xdr:rowOff>
    </xdr:to>
    <xdr:cxnSp macro="">
      <xdr:nvCxnSpPr>
        <xdr:cNvPr id="557" name="直線コネクタ 556">
          <a:extLst>
            <a:ext uri="{FF2B5EF4-FFF2-40B4-BE49-F238E27FC236}">
              <a16:creationId xmlns:a16="http://schemas.microsoft.com/office/drawing/2014/main" id="{C55CA672-45EB-4C80-90FC-D7B9B117ECB8}"/>
            </a:ext>
          </a:extLst>
        </xdr:cNvPr>
        <xdr:cNvCxnSpPr/>
      </xdr:nvCxnSpPr>
      <xdr:spPr>
        <a:xfrm>
          <a:off x="13703300" y="1007173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38735</xdr:rowOff>
    </xdr:from>
    <xdr:to>
      <xdr:col>67</xdr:col>
      <xdr:colOff>101600</xdr:colOff>
      <xdr:row>58</xdr:row>
      <xdr:rowOff>140335</xdr:rowOff>
    </xdr:to>
    <xdr:sp macro="" textlink="">
      <xdr:nvSpPr>
        <xdr:cNvPr id="558" name="楕円 557">
          <a:extLst>
            <a:ext uri="{FF2B5EF4-FFF2-40B4-BE49-F238E27FC236}">
              <a16:creationId xmlns:a16="http://schemas.microsoft.com/office/drawing/2014/main" id="{89BC3D34-086F-4658-BF78-D35F193FA039}"/>
            </a:ext>
          </a:extLst>
        </xdr:cNvPr>
        <xdr:cNvSpPr/>
      </xdr:nvSpPr>
      <xdr:spPr>
        <a:xfrm>
          <a:off x="12763500" y="9982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89535</xdr:rowOff>
    </xdr:from>
    <xdr:to>
      <xdr:col>71</xdr:col>
      <xdr:colOff>177800</xdr:colOff>
      <xdr:row>58</xdr:row>
      <xdr:rowOff>127635</xdr:rowOff>
    </xdr:to>
    <xdr:cxnSp macro="">
      <xdr:nvCxnSpPr>
        <xdr:cNvPr id="559" name="直線コネクタ 558">
          <a:extLst>
            <a:ext uri="{FF2B5EF4-FFF2-40B4-BE49-F238E27FC236}">
              <a16:creationId xmlns:a16="http://schemas.microsoft.com/office/drawing/2014/main" id="{20B81887-D544-4853-870E-709EE4ADAAC2}"/>
            </a:ext>
          </a:extLst>
        </xdr:cNvPr>
        <xdr:cNvCxnSpPr/>
      </xdr:nvCxnSpPr>
      <xdr:spPr>
        <a:xfrm>
          <a:off x="12814300" y="1003363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97172</xdr:rowOff>
    </xdr:from>
    <xdr:ext cx="405111" cy="259045"/>
    <xdr:sp macro="" textlink="">
      <xdr:nvSpPr>
        <xdr:cNvPr id="560" name="n_1aveValue【保健センター・保健所】&#10;有形固定資産減価償却率">
          <a:extLst>
            <a:ext uri="{FF2B5EF4-FFF2-40B4-BE49-F238E27FC236}">
              <a16:creationId xmlns:a16="http://schemas.microsoft.com/office/drawing/2014/main" id="{41442618-DDE9-48AE-B0C0-D38CEAFAC688}"/>
            </a:ext>
          </a:extLst>
        </xdr:cNvPr>
        <xdr:cNvSpPr txBox="1"/>
      </xdr:nvSpPr>
      <xdr:spPr>
        <a:xfrm>
          <a:off x="15266044" y="10212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102887</xdr:rowOff>
    </xdr:from>
    <xdr:ext cx="405111" cy="259045"/>
    <xdr:sp macro="" textlink="">
      <xdr:nvSpPr>
        <xdr:cNvPr id="561" name="n_2aveValue【保健センター・保健所】&#10;有形固定資産減価償却率">
          <a:extLst>
            <a:ext uri="{FF2B5EF4-FFF2-40B4-BE49-F238E27FC236}">
              <a16:creationId xmlns:a16="http://schemas.microsoft.com/office/drawing/2014/main" id="{0A9ED51D-9689-450D-9D93-FF7943842297}"/>
            </a:ext>
          </a:extLst>
        </xdr:cNvPr>
        <xdr:cNvSpPr txBox="1"/>
      </xdr:nvSpPr>
      <xdr:spPr>
        <a:xfrm>
          <a:off x="14389744" y="10218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51452</xdr:rowOff>
    </xdr:from>
    <xdr:ext cx="405111" cy="259045"/>
    <xdr:sp macro="" textlink="">
      <xdr:nvSpPr>
        <xdr:cNvPr id="562" name="n_3aveValue【保健センター・保健所】&#10;有形固定資産減価償却率">
          <a:extLst>
            <a:ext uri="{FF2B5EF4-FFF2-40B4-BE49-F238E27FC236}">
              <a16:creationId xmlns:a16="http://schemas.microsoft.com/office/drawing/2014/main" id="{BD5A3972-0732-42A8-93ED-3DA8C8E482AB}"/>
            </a:ext>
          </a:extLst>
        </xdr:cNvPr>
        <xdr:cNvSpPr txBox="1"/>
      </xdr:nvSpPr>
      <xdr:spPr>
        <a:xfrm>
          <a:off x="13500744" y="10167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5732</xdr:rowOff>
    </xdr:from>
    <xdr:ext cx="405111" cy="259045"/>
    <xdr:sp macro="" textlink="">
      <xdr:nvSpPr>
        <xdr:cNvPr id="563" name="n_4aveValue【保健センター・保健所】&#10;有形固定資産減価償却率">
          <a:extLst>
            <a:ext uri="{FF2B5EF4-FFF2-40B4-BE49-F238E27FC236}">
              <a16:creationId xmlns:a16="http://schemas.microsoft.com/office/drawing/2014/main" id="{B2A38EB1-D49A-4FAF-91E1-38431D85CDCB}"/>
            </a:ext>
          </a:extLst>
        </xdr:cNvPr>
        <xdr:cNvSpPr txBox="1"/>
      </xdr:nvSpPr>
      <xdr:spPr>
        <a:xfrm>
          <a:off x="12611744" y="10121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103522</xdr:rowOff>
    </xdr:from>
    <xdr:ext cx="405111" cy="259045"/>
    <xdr:sp macro="" textlink="">
      <xdr:nvSpPr>
        <xdr:cNvPr id="564" name="n_1mainValue【保健センター・保健所】&#10;有形固定資産減価償却率">
          <a:extLst>
            <a:ext uri="{FF2B5EF4-FFF2-40B4-BE49-F238E27FC236}">
              <a16:creationId xmlns:a16="http://schemas.microsoft.com/office/drawing/2014/main" id="{ABF813E4-0190-4D77-8D1B-D783D740CAD8}"/>
            </a:ext>
          </a:extLst>
        </xdr:cNvPr>
        <xdr:cNvSpPr txBox="1"/>
      </xdr:nvSpPr>
      <xdr:spPr>
        <a:xfrm>
          <a:off x="15266044" y="9876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63517</xdr:rowOff>
    </xdr:from>
    <xdr:ext cx="405111" cy="259045"/>
    <xdr:sp macro="" textlink="">
      <xdr:nvSpPr>
        <xdr:cNvPr id="565" name="n_2mainValue【保健センター・保健所】&#10;有形固定資産減価償却率">
          <a:extLst>
            <a:ext uri="{FF2B5EF4-FFF2-40B4-BE49-F238E27FC236}">
              <a16:creationId xmlns:a16="http://schemas.microsoft.com/office/drawing/2014/main" id="{6FFE497C-6AEE-47D3-BD56-C7E73DB91A24}"/>
            </a:ext>
          </a:extLst>
        </xdr:cNvPr>
        <xdr:cNvSpPr txBox="1"/>
      </xdr:nvSpPr>
      <xdr:spPr>
        <a:xfrm>
          <a:off x="14389744" y="9836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23512</xdr:rowOff>
    </xdr:from>
    <xdr:ext cx="405111" cy="259045"/>
    <xdr:sp macro="" textlink="">
      <xdr:nvSpPr>
        <xdr:cNvPr id="566" name="n_3mainValue【保健センター・保健所】&#10;有形固定資産減価償却率">
          <a:extLst>
            <a:ext uri="{FF2B5EF4-FFF2-40B4-BE49-F238E27FC236}">
              <a16:creationId xmlns:a16="http://schemas.microsoft.com/office/drawing/2014/main" id="{B4F9ABEC-1CF5-44E4-A5AE-F1987B840D8F}"/>
            </a:ext>
          </a:extLst>
        </xdr:cNvPr>
        <xdr:cNvSpPr txBox="1"/>
      </xdr:nvSpPr>
      <xdr:spPr>
        <a:xfrm>
          <a:off x="13500744" y="9796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156862</xdr:rowOff>
    </xdr:from>
    <xdr:ext cx="405111" cy="259045"/>
    <xdr:sp macro="" textlink="">
      <xdr:nvSpPr>
        <xdr:cNvPr id="567" name="n_4mainValue【保健センター・保健所】&#10;有形固定資産減価償却率">
          <a:extLst>
            <a:ext uri="{FF2B5EF4-FFF2-40B4-BE49-F238E27FC236}">
              <a16:creationId xmlns:a16="http://schemas.microsoft.com/office/drawing/2014/main" id="{AA91BF41-36ED-4900-B2FD-A69306AFAD88}"/>
            </a:ext>
          </a:extLst>
        </xdr:cNvPr>
        <xdr:cNvSpPr txBox="1"/>
      </xdr:nvSpPr>
      <xdr:spPr>
        <a:xfrm>
          <a:off x="12611744" y="9758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8" name="正方形/長方形 567">
          <a:extLst>
            <a:ext uri="{FF2B5EF4-FFF2-40B4-BE49-F238E27FC236}">
              <a16:creationId xmlns:a16="http://schemas.microsoft.com/office/drawing/2014/main" id="{3EFBBA9D-3BB2-4A64-B3EE-F7DE96C9FCE1}"/>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9" name="正方形/長方形 568">
          <a:extLst>
            <a:ext uri="{FF2B5EF4-FFF2-40B4-BE49-F238E27FC236}">
              <a16:creationId xmlns:a16="http://schemas.microsoft.com/office/drawing/2014/main" id="{79D7E00B-2F86-4EA8-96CA-C16459289D79}"/>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0" name="正方形/長方形 569">
          <a:extLst>
            <a:ext uri="{FF2B5EF4-FFF2-40B4-BE49-F238E27FC236}">
              <a16:creationId xmlns:a16="http://schemas.microsoft.com/office/drawing/2014/main" id="{41E9983C-6129-466B-A598-AB9F04FAC698}"/>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1" name="正方形/長方形 570">
          <a:extLst>
            <a:ext uri="{FF2B5EF4-FFF2-40B4-BE49-F238E27FC236}">
              <a16:creationId xmlns:a16="http://schemas.microsoft.com/office/drawing/2014/main" id="{FC927358-7F21-43EA-B9E0-CFADA55207EB}"/>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2" name="正方形/長方形 571">
          <a:extLst>
            <a:ext uri="{FF2B5EF4-FFF2-40B4-BE49-F238E27FC236}">
              <a16:creationId xmlns:a16="http://schemas.microsoft.com/office/drawing/2014/main" id="{87612237-C9D0-4A5F-8540-971547E2DD7F}"/>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3" name="正方形/長方形 572">
          <a:extLst>
            <a:ext uri="{FF2B5EF4-FFF2-40B4-BE49-F238E27FC236}">
              <a16:creationId xmlns:a16="http://schemas.microsoft.com/office/drawing/2014/main" id="{0E090117-8EA1-49A5-B8C7-466B4E855816}"/>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4" name="正方形/長方形 573">
          <a:extLst>
            <a:ext uri="{FF2B5EF4-FFF2-40B4-BE49-F238E27FC236}">
              <a16:creationId xmlns:a16="http://schemas.microsoft.com/office/drawing/2014/main" id="{4E3AA608-96A1-4DBA-B1F1-B89EA67ADF86}"/>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5" name="正方形/長方形 574">
          <a:extLst>
            <a:ext uri="{FF2B5EF4-FFF2-40B4-BE49-F238E27FC236}">
              <a16:creationId xmlns:a16="http://schemas.microsoft.com/office/drawing/2014/main" id="{BA6B633C-89FF-4546-869A-6EB69765B78D}"/>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6" name="テキスト ボックス 575">
          <a:extLst>
            <a:ext uri="{FF2B5EF4-FFF2-40B4-BE49-F238E27FC236}">
              <a16:creationId xmlns:a16="http://schemas.microsoft.com/office/drawing/2014/main" id="{0A9285F4-1246-454F-8BCC-7F3888322795}"/>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7" name="直線コネクタ 576">
          <a:extLst>
            <a:ext uri="{FF2B5EF4-FFF2-40B4-BE49-F238E27FC236}">
              <a16:creationId xmlns:a16="http://schemas.microsoft.com/office/drawing/2014/main" id="{7B778F61-FD16-4381-83AA-F7420A7CD0F1}"/>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578" name="直線コネクタ 577">
          <a:extLst>
            <a:ext uri="{FF2B5EF4-FFF2-40B4-BE49-F238E27FC236}">
              <a16:creationId xmlns:a16="http://schemas.microsoft.com/office/drawing/2014/main" id="{52B1E923-E28B-4A34-9C4C-5F77FB42F524}"/>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79" name="テキスト ボックス 578">
          <a:extLst>
            <a:ext uri="{FF2B5EF4-FFF2-40B4-BE49-F238E27FC236}">
              <a16:creationId xmlns:a16="http://schemas.microsoft.com/office/drawing/2014/main" id="{02B23991-66D7-4052-BB8D-7C987FDBF7A3}"/>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80" name="直線コネクタ 579">
          <a:extLst>
            <a:ext uri="{FF2B5EF4-FFF2-40B4-BE49-F238E27FC236}">
              <a16:creationId xmlns:a16="http://schemas.microsoft.com/office/drawing/2014/main" id="{865AA3B6-75E5-41C0-9FD6-1675654A8536}"/>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81" name="テキスト ボックス 580">
          <a:extLst>
            <a:ext uri="{FF2B5EF4-FFF2-40B4-BE49-F238E27FC236}">
              <a16:creationId xmlns:a16="http://schemas.microsoft.com/office/drawing/2014/main" id="{7244FC8C-7011-4515-902B-4D9362FCAC9E}"/>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82" name="直線コネクタ 581">
          <a:extLst>
            <a:ext uri="{FF2B5EF4-FFF2-40B4-BE49-F238E27FC236}">
              <a16:creationId xmlns:a16="http://schemas.microsoft.com/office/drawing/2014/main" id="{A8D654FE-6F83-418A-9B5C-87BA57FB78BE}"/>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83" name="テキスト ボックス 582">
          <a:extLst>
            <a:ext uri="{FF2B5EF4-FFF2-40B4-BE49-F238E27FC236}">
              <a16:creationId xmlns:a16="http://schemas.microsoft.com/office/drawing/2014/main" id="{FD2A8C72-333A-4D65-A334-EBFF051124EC}"/>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84" name="直線コネクタ 583">
          <a:extLst>
            <a:ext uri="{FF2B5EF4-FFF2-40B4-BE49-F238E27FC236}">
              <a16:creationId xmlns:a16="http://schemas.microsoft.com/office/drawing/2014/main" id="{5661F062-F1D7-4E3E-B8C3-06DD2FBC5A99}"/>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85" name="テキスト ボックス 584">
          <a:extLst>
            <a:ext uri="{FF2B5EF4-FFF2-40B4-BE49-F238E27FC236}">
              <a16:creationId xmlns:a16="http://schemas.microsoft.com/office/drawing/2014/main" id="{22301083-2F75-42FE-9C59-FA3A4BDC7BA7}"/>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86" name="直線コネクタ 585">
          <a:extLst>
            <a:ext uri="{FF2B5EF4-FFF2-40B4-BE49-F238E27FC236}">
              <a16:creationId xmlns:a16="http://schemas.microsoft.com/office/drawing/2014/main" id="{3F338C90-6F85-4E43-991C-53C63E26EF8E}"/>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87" name="テキスト ボックス 586">
          <a:extLst>
            <a:ext uri="{FF2B5EF4-FFF2-40B4-BE49-F238E27FC236}">
              <a16:creationId xmlns:a16="http://schemas.microsoft.com/office/drawing/2014/main" id="{8246DC54-958B-4DAD-BFE1-0EDD8CFD2217}"/>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88" name="直線コネクタ 587">
          <a:extLst>
            <a:ext uri="{FF2B5EF4-FFF2-40B4-BE49-F238E27FC236}">
              <a16:creationId xmlns:a16="http://schemas.microsoft.com/office/drawing/2014/main" id="{09FBD16E-130E-4AB0-8787-30C710A54A9A}"/>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89" name="テキスト ボックス 588">
          <a:extLst>
            <a:ext uri="{FF2B5EF4-FFF2-40B4-BE49-F238E27FC236}">
              <a16:creationId xmlns:a16="http://schemas.microsoft.com/office/drawing/2014/main" id="{F9C275BD-98B5-47F3-8E84-0D569CEE301D}"/>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0" name="直線コネクタ 589">
          <a:extLst>
            <a:ext uri="{FF2B5EF4-FFF2-40B4-BE49-F238E27FC236}">
              <a16:creationId xmlns:a16="http://schemas.microsoft.com/office/drawing/2014/main" id="{09869FE3-1F82-4FA1-AE86-9D922C704FB7}"/>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1" name="テキスト ボックス 590">
          <a:extLst>
            <a:ext uri="{FF2B5EF4-FFF2-40B4-BE49-F238E27FC236}">
              <a16:creationId xmlns:a16="http://schemas.microsoft.com/office/drawing/2014/main" id="{912CBB8F-3661-49DD-9DCE-7DF79200598D}"/>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2" name="【保健センター・保健所】&#10;一人当たり面積グラフ枠">
          <a:extLst>
            <a:ext uri="{FF2B5EF4-FFF2-40B4-BE49-F238E27FC236}">
              <a16:creationId xmlns:a16="http://schemas.microsoft.com/office/drawing/2014/main" id="{78059AE7-3BA6-4FBB-B286-D10C5CB9FBC7}"/>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65315</xdr:rowOff>
    </xdr:from>
    <xdr:to>
      <xdr:col>116</xdr:col>
      <xdr:colOff>62864</xdr:colOff>
      <xdr:row>64</xdr:row>
      <xdr:rowOff>111034</xdr:rowOff>
    </xdr:to>
    <xdr:cxnSp macro="">
      <xdr:nvCxnSpPr>
        <xdr:cNvPr id="593" name="直線コネクタ 592">
          <a:extLst>
            <a:ext uri="{FF2B5EF4-FFF2-40B4-BE49-F238E27FC236}">
              <a16:creationId xmlns:a16="http://schemas.microsoft.com/office/drawing/2014/main" id="{D6F72918-7229-44F5-9B89-36EDE01E43BE}"/>
            </a:ext>
          </a:extLst>
        </xdr:cNvPr>
        <xdr:cNvCxnSpPr/>
      </xdr:nvCxnSpPr>
      <xdr:spPr>
        <a:xfrm flipV="1">
          <a:off x="22160864" y="9666515"/>
          <a:ext cx="0" cy="14173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114861</xdr:rowOff>
    </xdr:from>
    <xdr:ext cx="469744" cy="259045"/>
    <xdr:sp macro="" textlink="">
      <xdr:nvSpPr>
        <xdr:cNvPr id="594" name="【保健センター・保健所】&#10;一人当たり面積最小値テキスト">
          <a:extLst>
            <a:ext uri="{FF2B5EF4-FFF2-40B4-BE49-F238E27FC236}">
              <a16:creationId xmlns:a16="http://schemas.microsoft.com/office/drawing/2014/main" id="{DFE769EE-807B-4506-A880-F1AAB59B3CD9}"/>
            </a:ext>
          </a:extLst>
        </xdr:cNvPr>
        <xdr:cNvSpPr txBox="1"/>
      </xdr:nvSpPr>
      <xdr:spPr>
        <a:xfrm>
          <a:off x="22199600" y="110876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111034</xdr:rowOff>
    </xdr:from>
    <xdr:to>
      <xdr:col>116</xdr:col>
      <xdr:colOff>152400</xdr:colOff>
      <xdr:row>64</xdr:row>
      <xdr:rowOff>111034</xdr:rowOff>
    </xdr:to>
    <xdr:cxnSp macro="">
      <xdr:nvCxnSpPr>
        <xdr:cNvPr id="595" name="直線コネクタ 594">
          <a:extLst>
            <a:ext uri="{FF2B5EF4-FFF2-40B4-BE49-F238E27FC236}">
              <a16:creationId xmlns:a16="http://schemas.microsoft.com/office/drawing/2014/main" id="{A18CC332-3731-4DE9-A0DF-BDA34BF967C9}"/>
            </a:ext>
          </a:extLst>
        </xdr:cNvPr>
        <xdr:cNvCxnSpPr/>
      </xdr:nvCxnSpPr>
      <xdr:spPr>
        <a:xfrm>
          <a:off x="22072600" y="11083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11992</xdr:rowOff>
    </xdr:from>
    <xdr:ext cx="469744" cy="259045"/>
    <xdr:sp macro="" textlink="">
      <xdr:nvSpPr>
        <xdr:cNvPr id="596" name="【保健センター・保健所】&#10;一人当たり面積最大値テキスト">
          <a:extLst>
            <a:ext uri="{FF2B5EF4-FFF2-40B4-BE49-F238E27FC236}">
              <a16:creationId xmlns:a16="http://schemas.microsoft.com/office/drawing/2014/main" id="{7AF36DE2-419B-4974-9E39-BD4D6D7AF2C9}"/>
            </a:ext>
          </a:extLst>
        </xdr:cNvPr>
        <xdr:cNvSpPr txBox="1"/>
      </xdr:nvSpPr>
      <xdr:spPr>
        <a:xfrm>
          <a:off x="22199600" y="9441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65315</xdr:rowOff>
    </xdr:from>
    <xdr:to>
      <xdr:col>116</xdr:col>
      <xdr:colOff>152400</xdr:colOff>
      <xdr:row>56</xdr:row>
      <xdr:rowOff>65315</xdr:rowOff>
    </xdr:to>
    <xdr:cxnSp macro="">
      <xdr:nvCxnSpPr>
        <xdr:cNvPr id="597" name="直線コネクタ 596">
          <a:extLst>
            <a:ext uri="{FF2B5EF4-FFF2-40B4-BE49-F238E27FC236}">
              <a16:creationId xmlns:a16="http://schemas.microsoft.com/office/drawing/2014/main" id="{295E76C1-75CA-4357-BF44-AB8E58787CBC}"/>
            </a:ext>
          </a:extLst>
        </xdr:cNvPr>
        <xdr:cNvCxnSpPr/>
      </xdr:nvCxnSpPr>
      <xdr:spPr>
        <a:xfrm>
          <a:off x="22072600" y="96665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30497</xdr:rowOff>
    </xdr:from>
    <xdr:ext cx="469744" cy="259045"/>
    <xdr:sp macro="" textlink="">
      <xdr:nvSpPr>
        <xdr:cNvPr id="598" name="【保健センター・保健所】&#10;一人当たり面積平均値テキスト">
          <a:extLst>
            <a:ext uri="{FF2B5EF4-FFF2-40B4-BE49-F238E27FC236}">
              <a16:creationId xmlns:a16="http://schemas.microsoft.com/office/drawing/2014/main" id="{DDC76A4D-0DAB-4361-ABCE-71026E19D254}"/>
            </a:ext>
          </a:extLst>
        </xdr:cNvPr>
        <xdr:cNvSpPr txBox="1"/>
      </xdr:nvSpPr>
      <xdr:spPr>
        <a:xfrm>
          <a:off x="22199600" y="108318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52070</xdr:rowOff>
    </xdr:from>
    <xdr:to>
      <xdr:col>116</xdr:col>
      <xdr:colOff>114300</xdr:colOff>
      <xdr:row>63</xdr:row>
      <xdr:rowOff>153670</xdr:rowOff>
    </xdr:to>
    <xdr:sp macro="" textlink="">
      <xdr:nvSpPr>
        <xdr:cNvPr id="599" name="フローチャート: 判断 598">
          <a:extLst>
            <a:ext uri="{FF2B5EF4-FFF2-40B4-BE49-F238E27FC236}">
              <a16:creationId xmlns:a16="http://schemas.microsoft.com/office/drawing/2014/main" id="{0B03FC46-E27B-422B-8FAA-8D1F1063DE27}"/>
            </a:ext>
          </a:extLst>
        </xdr:cNvPr>
        <xdr:cNvSpPr/>
      </xdr:nvSpPr>
      <xdr:spPr>
        <a:xfrm>
          <a:off x="22110700" y="10853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63</xdr:row>
      <xdr:rowOff>55335</xdr:rowOff>
    </xdr:from>
    <xdr:to>
      <xdr:col>112</xdr:col>
      <xdr:colOff>38100</xdr:colOff>
      <xdr:row>63</xdr:row>
      <xdr:rowOff>156935</xdr:rowOff>
    </xdr:to>
    <xdr:sp macro="" textlink="">
      <xdr:nvSpPr>
        <xdr:cNvPr id="600" name="フローチャート: 判断 599">
          <a:extLst>
            <a:ext uri="{FF2B5EF4-FFF2-40B4-BE49-F238E27FC236}">
              <a16:creationId xmlns:a16="http://schemas.microsoft.com/office/drawing/2014/main" id="{ED8E09F5-5370-4265-86AC-22E0ECFF12D9}"/>
            </a:ext>
          </a:extLst>
        </xdr:cNvPr>
        <xdr:cNvSpPr/>
      </xdr:nvSpPr>
      <xdr:spPr>
        <a:xfrm>
          <a:off x="21272500" y="10856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52070</xdr:rowOff>
    </xdr:from>
    <xdr:to>
      <xdr:col>107</xdr:col>
      <xdr:colOff>101600</xdr:colOff>
      <xdr:row>63</xdr:row>
      <xdr:rowOff>153670</xdr:rowOff>
    </xdr:to>
    <xdr:sp macro="" textlink="">
      <xdr:nvSpPr>
        <xdr:cNvPr id="601" name="フローチャート: 判断 600">
          <a:extLst>
            <a:ext uri="{FF2B5EF4-FFF2-40B4-BE49-F238E27FC236}">
              <a16:creationId xmlns:a16="http://schemas.microsoft.com/office/drawing/2014/main" id="{573A0D12-0FF7-4100-8DA7-6EE991D7706F}"/>
            </a:ext>
          </a:extLst>
        </xdr:cNvPr>
        <xdr:cNvSpPr/>
      </xdr:nvSpPr>
      <xdr:spPr>
        <a:xfrm>
          <a:off x="20383500" y="10853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55335</xdr:rowOff>
    </xdr:from>
    <xdr:to>
      <xdr:col>102</xdr:col>
      <xdr:colOff>165100</xdr:colOff>
      <xdr:row>63</xdr:row>
      <xdr:rowOff>156935</xdr:rowOff>
    </xdr:to>
    <xdr:sp macro="" textlink="">
      <xdr:nvSpPr>
        <xdr:cNvPr id="602" name="フローチャート: 判断 601">
          <a:extLst>
            <a:ext uri="{FF2B5EF4-FFF2-40B4-BE49-F238E27FC236}">
              <a16:creationId xmlns:a16="http://schemas.microsoft.com/office/drawing/2014/main" id="{7E0AD5CD-A098-495D-88A9-6DED20C49BB9}"/>
            </a:ext>
          </a:extLst>
        </xdr:cNvPr>
        <xdr:cNvSpPr/>
      </xdr:nvSpPr>
      <xdr:spPr>
        <a:xfrm>
          <a:off x="19494500" y="10856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65133</xdr:rowOff>
    </xdr:from>
    <xdr:to>
      <xdr:col>98</xdr:col>
      <xdr:colOff>38100</xdr:colOff>
      <xdr:row>63</xdr:row>
      <xdr:rowOff>166733</xdr:rowOff>
    </xdr:to>
    <xdr:sp macro="" textlink="">
      <xdr:nvSpPr>
        <xdr:cNvPr id="603" name="フローチャート: 判断 602">
          <a:extLst>
            <a:ext uri="{FF2B5EF4-FFF2-40B4-BE49-F238E27FC236}">
              <a16:creationId xmlns:a16="http://schemas.microsoft.com/office/drawing/2014/main" id="{69BB79EF-BBF8-4B4B-9963-9BC2584B0CEC}"/>
            </a:ext>
          </a:extLst>
        </xdr:cNvPr>
        <xdr:cNvSpPr/>
      </xdr:nvSpPr>
      <xdr:spPr>
        <a:xfrm>
          <a:off x="18605500" y="108664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1B3EBA97-431E-49F6-8E00-2079C87B3134}"/>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7F79C845-EB74-43DA-B831-9F234346ADD9}"/>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05A73D6F-7FAB-48B3-A23D-4D896CE5A15E}"/>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7" name="テキスト ボックス 606">
          <a:extLst>
            <a:ext uri="{FF2B5EF4-FFF2-40B4-BE49-F238E27FC236}">
              <a16:creationId xmlns:a16="http://schemas.microsoft.com/office/drawing/2014/main" id="{3EA69994-8AE0-4F5A-B7A0-8C04DDEB4C42}"/>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8" name="テキスト ボックス 607">
          <a:extLst>
            <a:ext uri="{FF2B5EF4-FFF2-40B4-BE49-F238E27FC236}">
              <a16:creationId xmlns:a16="http://schemas.microsoft.com/office/drawing/2014/main" id="{3ACF87FC-892D-40DA-A01E-452D27D96D83}"/>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9616</xdr:rowOff>
    </xdr:from>
    <xdr:to>
      <xdr:col>116</xdr:col>
      <xdr:colOff>114300</xdr:colOff>
      <xdr:row>63</xdr:row>
      <xdr:rowOff>111216</xdr:rowOff>
    </xdr:to>
    <xdr:sp macro="" textlink="">
      <xdr:nvSpPr>
        <xdr:cNvPr id="609" name="楕円 608">
          <a:extLst>
            <a:ext uri="{FF2B5EF4-FFF2-40B4-BE49-F238E27FC236}">
              <a16:creationId xmlns:a16="http://schemas.microsoft.com/office/drawing/2014/main" id="{B6035D9E-C0EC-44BB-A6E3-42BA52CEA130}"/>
            </a:ext>
          </a:extLst>
        </xdr:cNvPr>
        <xdr:cNvSpPr/>
      </xdr:nvSpPr>
      <xdr:spPr>
        <a:xfrm>
          <a:off x="22110700" y="10810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32493</xdr:rowOff>
    </xdr:from>
    <xdr:ext cx="469744" cy="259045"/>
    <xdr:sp macro="" textlink="">
      <xdr:nvSpPr>
        <xdr:cNvPr id="610" name="【保健センター・保健所】&#10;一人当たり面積該当値テキスト">
          <a:extLst>
            <a:ext uri="{FF2B5EF4-FFF2-40B4-BE49-F238E27FC236}">
              <a16:creationId xmlns:a16="http://schemas.microsoft.com/office/drawing/2014/main" id="{47D1343C-2CF3-4A99-85D9-23602F141520}"/>
            </a:ext>
          </a:extLst>
        </xdr:cNvPr>
        <xdr:cNvSpPr txBox="1"/>
      </xdr:nvSpPr>
      <xdr:spPr>
        <a:xfrm>
          <a:off x="22199600" y="106623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12881</xdr:rowOff>
    </xdr:from>
    <xdr:to>
      <xdr:col>112</xdr:col>
      <xdr:colOff>38100</xdr:colOff>
      <xdr:row>63</xdr:row>
      <xdr:rowOff>114481</xdr:rowOff>
    </xdr:to>
    <xdr:sp macro="" textlink="">
      <xdr:nvSpPr>
        <xdr:cNvPr id="611" name="楕円 610">
          <a:extLst>
            <a:ext uri="{FF2B5EF4-FFF2-40B4-BE49-F238E27FC236}">
              <a16:creationId xmlns:a16="http://schemas.microsoft.com/office/drawing/2014/main" id="{3662369C-6300-49F0-BFC5-0A6C4F458871}"/>
            </a:ext>
          </a:extLst>
        </xdr:cNvPr>
        <xdr:cNvSpPr/>
      </xdr:nvSpPr>
      <xdr:spPr>
        <a:xfrm>
          <a:off x="21272500" y="10814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60416</xdr:rowOff>
    </xdr:from>
    <xdr:to>
      <xdr:col>116</xdr:col>
      <xdr:colOff>63500</xdr:colOff>
      <xdr:row>63</xdr:row>
      <xdr:rowOff>63681</xdr:rowOff>
    </xdr:to>
    <xdr:cxnSp macro="">
      <xdr:nvCxnSpPr>
        <xdr:cNvPr id="612" name="直線コネクタ 611">
          <a:extLst>
            <a:ext uri="{FF2B5EF4-FFF2-40B4-BE49-F238E27FC236}">
              <a16:creationId xmlns:a16="http://schemas.microsoft.com/office/drawing/2014/main" id="{7C803035-19C1-4610-9C84-88D471023722}"/>
            </a:ext>
          </a:extLst>
        </xdr:cNvPr>
        <xdr:cNvCxnSpPr/>
      </xdr:nvCxnSpPr>
      <xdr:spPr>
        <a:xfrm flipV="1">
          <a:off x="21323300" y="10861766"/>
          <a:ext cx="8382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16147</xdr:rowOff>
    </xdr:from>
    <xdr:to>
      <xdr:col>107</xdr:col>
      <xdr:colOff>101600</xdr:colOff>
      <xdr:row>63</xdr:row>
      <xdr:rowOff>117747</xdr:rowOff>
    </xdr:to>
    <xdr:sp macro="" textlink="">
      <xdr:nvSpPr>
        <xdr:cNvPr id="613" name="楕円 612">
          <a:extLst>
            <a:ext uri="{FF2B5EF4-FFF2-40B4-BE49-F238E27FC236}">
              <a16:creationId xmlns:a16="http://schemas.microsoft.com/office/drawing/2014/main" id="{616CB9EA-8B9E-4084-9C7F-EF2B2AEE312D}"/>
            </a:ext>
          </a:extLst>
        </xdr:cNvPr>
        <xdr:cNvSpPr/>
      </xdr:nvSpPr>
      <xdr:spPr>
        <a:xfrm>
          <a:off x="20383500" y="10817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63681</xdr:rowOff>
    </xdr:from>
    <xdr:to>
      <xdr:col>111</xdr:col>
      <xdr:colOff>177800</xdr:colOff>
      <xdr:row>63</xdr:row>
      <xdr:rowOff>66947</xdr:rowOff>
    </xdr:to>
    <xdr:cxnSp macro="">
      <xdr:nvCxnSpPr>
        <xdr:cNvPr id="614" name="直線コネクタ 613">
          <a:extLst>
            <a:ext uri="{FF2B5EF4-FFF2-40B4-BE49-F238E27FC236}">
              <a16:creationId xmlns:a16="http://schemas.microsoft.com/office/drawing/2014/main" id="{DBD3FC88-D08D-469D-BEC2-CE254A2B3B96}"/>
            </a:ext>
          </a:extLst>
        </xdr:cNvPr>
        <xdr:cNvCxnSpPr/>
      </xdr:nvCxnSpPr>
      <xdr:spPr>
        <a:xfrm flipV="1">
          <a:off x="20434300" y="10865031"/>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19413</xdr:rowOff>
    </xdr:from>
    <xdr:to>
      <xdr:col>102</xdr:col>
      <xdr:colOff>165100</xdr:colOff>
      <xdr:row>63</xdr:row>
      <xdr:rowOff>121013</xdr:rowOff>
    </xdr:to>
    <xdr:sp macro="" textlink="">
      <xdr:nvSpPr>
        <xdr:cNvPr id="615" name="楕円 614">
          <a:extLst>
            <a:ext uri="{FF2B5EF4-FFF2-40B4-BE49-F238E27FC236}">
              <a16:creationId xmlns:a16="http://schemas.microsoft.com/office/drawing/2014/main" id="{A11AD725-47D3-4B34-B8B7-27A06B612E4D}"/>
            </a:ext>
          </a:extLst>
        </xdr:cNvPr>
        <xdr:cNvSpPr/>
      </xdr:nvSpPr>
      <xdr:spPr>
        <a:xfrm>
          <a:off x="19494500" y="10820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66947</xdr:rowOff>
    </xdr:from>
    <xdr:to>
      <xdr:col>107</xdr:col>
      <xdr:colOff>50800</xdr:colOff>
      <xdr:row>63</xdr:row>
      <xdr:rowOff>70213</xdr:rowOff>
    </xdr:to>
    <xdr:cxnSp macro="">
      <xdr:nvCxnSpPr>
        <xdr:cNvPr id="616" name="直線コネクタ 615">
          <a:extLst>
            <a:ext uri="{FF2B5EF4-FFF2-40B4-BE49-F238E27FC236}">
              <a16:creationId xmlns:a16="http://schemas.microsoft.com/office/drawing/2014/main" id="{0BA39434-991E-4C39-B2E7-F8F4FBDB8D88}"/>
            </a:ext>
          </a:extLst>
        </xdr:cNvPr>
        <xdr:cNvCxnSpPr/>
      </xdr:nvCxnSpPr>
      <xdr:spPr>
        <a:xfrm flipV="1">
          <a:off x="19545300" y="10868297"/>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22678</xdr:rowOff>
    </xdr:from>
    <xdr:to>
      <xdr:col>98</xdr:col>
      <xdr:colOff>38100</xdr:colOff>
      <xdr:row>63</xdr:row>
      <xdr:rowOff>124278</xdr:rowOff>
    </xdr:to>
    <xdr:sp macro="" textlink="">
      <xdr:nvSpPr>
        <xdr:cNvPr id="617" name="楕円 616">
          <a:extLst>
            <a:ext uri="{FF2B5EF4-FFF2-40B4-BE49-F238E27FC236}">
              <a16:creationId xmlns:a16="http://schemas.microsoft.com/office/drawing/2014/main" id="{ECD858BC-96B3-4284-900B-A5DD33B8EC3A}"/>
            </a:ext>
          </a:extLst>
        </xdr:cNvPr>
        <xdr:cNvSpPr/>
      </xdr:nvSpPr>
      <xdr:spPr>
        <a:xfrm>
          <a:off x="18605500" y="10824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70213</xdr:rowOff>
    </xdr:from>
    <xdr:to>
      <xdr:col>102</xdr:col>
      <xdr:colOff>114300</xdr:colOff>
      <xdr:row>63</xdr:row>
      <xdr:rowOff>73478</xdr:rowOff>
    </xdr:to>
    <xdr:cxnSp macro="">
      <xdr:nvCxnSpPr>
        <xdr:cNvPr id="618" name="直線コネクタ 617">
          <a:extLst>
            <a:ext uri="{FF2B5EF4-FFF2-40B4-BE49-F238E27FC236}">
              <a16:creationId xmlns:a16="http://schemas.microsoft.com/office/drawing/2014/main" id="{6C658FF4-9BC1-4524-AB99-6849663728A1}"/>
            </a:ext>
          </a:extLst>
        </xdr:cNvPr>
        <xdr:cNvCxnSpPr/>
      </xdr:nvCxnSpPr>
      <xdr:spPr>
        <a:xfrm flipV="1">
          <a:off x="18656300" y="10871563"/>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63</xdr:row>
      <xdr:rowOff>148062</xdr:rowOff>
    </xdr:from>
    <xdr:ext cx="469744" cy="259045"/>
    <xdr:sp macro="" textlink="">
      <xdr:nvSpPr>
        <xdr:cNvPr id="619" name="n_1aveValue【保健センター・保健所】&#10;一人当たり面積">
          <a:extLst>
            <a:ext uri="{FF2B5EF4-FFF2-40B4-BE49-F238E27FC236}">
              <a16:creationId xmlns:a16="http://schemas.microsoft.com/office/drawing/2014/main" id="{731B12CE-A47F-4584-A8CD-8711D1F9E626}"/>
            </a:ext>
          </a:extLst>
        </xdr:cNvPr>
        <xdr:cNvSpPr txBox="1"/>
      </xdr:nvSpPr>
      <xdr:spPr>
        <a:xfrm>
          <a:off x="21075727" y="10949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144797</xdr:rowOff>
    </xdr:from>
    <xdr:ext cx="469744" cy="259045"/>
    <xdr:sp macro="" textlink="">
      <xdr:nvSpPr>
        <xdr:cNvPr id="620" name="n_2aveValue【保健センター・保健所】&#10;一人当たり面積">
          <a:extLst>
            <a:ext uri="{FF2B5EF4-FFF2-40B4-BE49-F238E27FC236}">
              <a16:creationId xmlns:a16="http://schemas.microsoft.com/office/drawing/2014/main" id="{E0D47C2C-854A-44D9-AB67-62C57E1022D5}"/>
            </a:ext>
          </a:extLst>
        </xdr:cNvPr>
        <xdr:cNvSpPr txBox="1"/>
      </xdr:nvSpPr>
      <xdr:spPr>
        <a:xfrm>
          <a:off x="20199427" y="10946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148062</xdr:rowOff>
    </xdr:from>
    <xdr:ext cx="469744" cy="259045"/>
    <xdr:sp macro="" textlink="">
      <xdr:nvSpPr>
        <xdr:cNvPr id="621" name="n_3aveValue【保健センター・保健所】&#10;一人当たり面積">
          <a:extLst>
            <a:ext uri="{FF2B5EF4-FFF2-40B4-BE49-F238E27FC236}">
              <a16:creationId xmlns:a16="http://schemas.microsoft.com/office/drawing/2014/main" id="{043602DB-51D4-4EA6-87A6-C4B462D4BA02}"/>
            </a:ext>
          </a:extLst>
        </xdr:cNvPr>
        <xdr:cNvSpPr txBox="1"/>
      </xdr:nvSpPr>
      <xdr:spPr>
        <a:xfrm>
          <a:off x="19310427" y="10949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157860</xdr:rowOff>
    </xdr:from>
    <xdr:ext cx="469744" cy="259045"/>
    <xdr:sp macro="" textlink="">
      <xdr:nvSpPr>
        <xdr:cNvPr id="622" name="n_4aveValue【保健センター・保健所】&#10;一人当たり面積">
          <a:extLst>
            <a:ext uri="{FF2B5EF4-FFF2-40B4-BE49-F238E27FC236}">
              <a16:creationId xmlns:a16="http://schemas.microsoft.com/office/drawing/2014/main" id="{E63C0F89-2FA5-4BCC-8F59-240454143564}"/>
            </a:ext>
          </a:extLst>
        </xdr:cNvPr>
        <xdr:cNvSpPr txBox="1"/>
      </xdr:nvSpPr>
      <xdr:spPr>
        <a:xfrm>
          <a:off x="18421427" y="109592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61</xdr:row>
      <xdr:rowOff>131008</xdr:rowOff>
    </xdr:from>
    <xdr:ext cx="469744" cy="259045"/>
    <xdr:sp macro="" textlink="">
      <xdr:nvSpPr>
        <xdr:cNvPr id="623" name="n_1mainValue【保健センター・保健所】&#10;一人当たり面積">
          <a:extLst>
            <a:ext uri="{FF2B5EF4-FFF2-40B4-BE49-F238E27FC236}">
              <a16:creationId xmlns:a16="http://schemas.microsoft.com/office/drawing/2014/main" id="{075B11A6-B4C3-4E0A-9EE5-8C11D3D9AD44}"/>
            </a:ext>
          </a:extLst>
        </xdr:cNvPr>
        <xdr:cNvSpPr txBox="1"/>
      </xdr:nvSpPr>
      <xdr:spPr>
        <a:xfrm>
          <a:off x="21075727" y="105894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134274</xdr:rowOff>
    </xdr:from>
    <xdr:ext cx="469744" cy="259045"/>
    <xdr:sp macro="" textlink="">
      <xdr:nvSpPr>
        <xdr:cNvPr id="624" name="n_2mainValue【保健センター・保健所】&#10;一人当たり面積">
          <a:extLst>
            <a:ext uri="{FF2B5EF4-FFF2-40B4-BE49-F238E27FC236}">
              <a16:creationId xmlns:a16="http://schemas.microsoft.com/office/drawing/2014/main" id="{BD374380-89D6-46F9-B1D4-39DE80343772}"/>
            </a:ext>
          </a:extLst>
        </xdr:cNvPr>
        <xdr:cNvSpPr txBox="1"/>
      </xdr:nvSpPr>
      <xdr:spPr>
        <a:xfrm>
          <a:off x="20199427" y="105927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137540</xdr:rowOff>
    </xdr:from>
    <xdr:ext cx="469744" cy="259045"/>
    <xdr:sp macro="" textlink="">
      <xdr:nvSpPr>
        <xdr:cNvPr id="625" name="n_3mainValue【保健センター・保健所】&#10;一人当たり面積">
          <a:extLst>
            <a:ext uri="{FF2B5EF4-FFF2-40B4-BE49-F238E27FC236}">
              <a16:creationId xmlns:a16="http://schemas.microsoft.com/office/drawing/2014/main" id="{B7A5B479-8CCA-4CAB-8DC9-D1BF0CD0F56C}"/>
            </a:ext>
          </a:extLst>
        </xdr:cNvPr>
        <xdr:cNvSpPr txBox="1"/>
      </xdr:nvSpPr>
      <xdr:spPr>
        <a:xfrm>
          <a:off x="19310427" y="10595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140805</xdr:rowOff>
    </xdr:from>
    <xdr:ext cx="469744" cy="259045"/>
    <xdr:sp macro="" textlink="">
      <xdr:nvSpPr>
        <xdr:cNvPr id="626" name="n_4mainValue【保健センター・保健所】&#10;一人当たり面積">
          <a:extLst>
            <a:ext uri="{FF2B5EF4-FFF2-40B4-BE49-F238E27FC236}">
              <a16:creationId xmlns:a16="http://schemas.microsoft.com/office/drawing/2014/main" id="{F3352CF4-82B1-4610-9BCA-A39053233E8E}"/>
            </a:ext>
          </a:extLst>
        </xdr:cNvPr>
        <xdr:cNvSpPr txBox="1"/>
      </xdr:nvSpPr>
      <xdr:spPr>
        <a:xfrm>
          <a:off x="18421427" y="10599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7" name="正方形/長方形 626">
          <a:extLst>
            <a:ext uri="{FF2B5EF4-FFF2-40B4-BE49-F238E27FC236}">
              <a16:creationId xmlns:a16="http://schemas.microsoft.com/office/drawing/2014/main" id="{21B3502F-F9AD-4BC7-90D3-FC0F43CFF1F2}"/>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8" name="正方形/長方形 627">
          <a:extLst>
            <a:ext uri="{FF2B5EF4-FFF2-40B4-BE49-F238E27FC236}">
              <a16:creationId xmlns:a16="http://schemas.microsoft.com/office/drawing/2014/main" id="{3AF1D037-7A50-47EA-9CFC-5D630D8F92B8}"/>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9" name="正方形/長方形 628">
          <a:extLst>
            <a:ext uri="{FF2B5EF4-FFF2-40B4-BE49-F238E27FC236}">
              <a16:creationId xmlns:a16="http://schemas.microsoft.com/office/drawing/2014/main" id="{8F25F444-12BD-4A8F-87F7-4A9AD583430B}"/>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0" name="正方形/長方形 629">
          <a:extLst>
            <a:ext uri="{FF2B5EF4-FFF2-40B4-BE49-F238E27FC236}">
              <a16:creationId xmlns:a16="http://schemas.microsoft.com/office/drawing/2014/main" id="{73AD70B4-915B-4DDA-8178-704652499681}"/>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1" name="正方形/長方形 630">
          <a:extLst>
            <a:ext uri="{FF2B5EF4-FFF2-40B4-BE49-F238E27FC236}">
              <a16:creationId xmlns:a16="http://schemas.microsoft.com/office/drawing/2014/main" id="{A50FDA39-49CA-4BBD-A118-7EC74EEECD74}"/>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2" name="正方形/長方形 631">
          <a:extLst>
            <a:ext uri="{FF2B5EF4-FFF2-40B4-BE49-F238E27FC236}">
              <a16:creationId xmlns:a16="http://schemas.microsoft.com/office/drawing/2014/main" id="{F91FD378-5F9B-479A-85F8-5DDEF0116772}"/>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3" name="正方形/長方形 632">
          <a:extLst>
            <a:ext uri="{FF2B5EF4-FFF2-40B4-BE49-F238E27FC236}">
              <a16:creationId xmlns:a16="http://schemas.microsoft.com/office/drawing/2014/main" id="{3207240F-68C9-4F94-AC90-2B9D7EB50827}"/>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4" name="正方形/長方形 633">
          <a:extLst>
            <a:ext uri="{FF2B5EF4-FFF2-40B4-BE49-F238E27FC236}">
              <a16:creationId xmlns:a16="http://schemas.microsoft.com/office/drawing/2014/main" id="{E4127E47-D84B-49B5-95B0-4B43EAD20CDA}"/>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5" name="テキスト ボックス 634">
          <a:extLst>
            <a:ext uri="{FF2B5EF4-FFF2-40B4-BE49-F238E27FC236}">
              <a16:creationId xmlns:a16="http://schemas.microsoft.com/office/drawing/2014/main" id="{9D7B9B93-D673-406F-8B73-4D7B4A437C1E}"/>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6" name="直線コネクタ 635">
          <a:extLst>
            <a:ext uri="{FF2B5EF4-FFF2-40B4-BE49-F238E27FC236}">
              <a16:creationId xmlns:a16="http://schemas.microsoft.com/office/drawing/2014/main" id="{C2B8D19E-2F4E-4ACB-844D-5066BA4A14A6}"/>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7" name="テキスト ボックス 636">
          <a:extLst>
            <a:ext uri="{FF2B5EF4-FFF2-40B4-BE49-F238E27FC236}">
              <a16:creationId xmlns:a16="http://schemas.microsoft.com/office/drawing/2014/main" id="{279A69F4-2CE6-4CA6-889D-65F5CAB358DB}"/>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8" name="直線コネクタ 637">
          <a:extLst>
            <a:ext uri="{FF2B5EF4-FFF2-40B4-BE49-F238E27FC236}">
              <a16:creationId xmlns:a16="http://schemas.microsoft.com/office/drawing/2014/main" id="{1120FBC1-C956-4B78-9B42-24F3C4365FFA}"/>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9" name="テキスト ボックス 638">
          <a:extLst>
            <a:ext uri="{FF2B5EF4-FFF2-40B4-BE49-F238E27FC236}">
              <a16:creationId xmlns:a16="http://schemas.microsoft.com/office/drawing/2014/main" id="{895B913C-A4DD-4E4E-8EA3-F12BD1CAE637}"/>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40" name="直線コネクタ 639">
          <a:extLst>
            <a:ext uri="{FF2B5EF4-FFF2-40B4-BE49-F238E27FC236}">
              <a16:creationId xmlns:a16="http://schemas.microsoft.com/office/drawing/2014/main" id="{A9E74EC9-2835-48BE-A14A-AC828BC42F73}"/>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41" name="テキスト ボックス 640">
          <a:extLst>
            <a:ext uri="{FF2B5EF4-FFF2-40B4-BE49-F238E27FC236}">
              <a16:creationId xmlns:a16="http://schemas.microsoft.com/office/drawing/2014/main" id="{7A753863-B738-4402-AEAE-A62203629BA3}"/>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42" name="直線コネクタ 641">
          <a:extLst>
            <a:ext uri="{FF2B5EF4-FFF2-40B4-BE49-F238E27FC236}">
              <a16:creationId xmlns:a16="http://schemas.microsoft.com/office/drawing/2014/main" id="{60166348-00EE-4738-A27C-E2605DB1C3C7}"/>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43" name="テキスト ボックス 642">
          <a:extLst>
            <a:ext uri="{FF2B5EF4-FFF2-40B4-BE49-F238E27FC236}">
              <a16:creationId xmlns:a16="http://schemas.microsoft.com/office/drawing/2014/main" id="{5FD724CD-41CD-49A6-AB8D-47EAF317E28C}"/>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44" name="直線コネクタ 643">
          <a:extLst>
            <a:ext uri="{FF2B5EF4-FFF2-40B4-BE49-F238E27FC236}">
              <a16:creationId xmlns:a16="http://schemas.microsoft.com/office/drawing/2014/main" id="{9771829F-9F9F-47E1-8A0E-04B23DBD65EE}"/>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5" name="テキスト ボックス 644">
          <a:extLst>
            <a:ext uri="{FF2B5EF4-FFF2-40B4-BE49-F238E27FC236}">
              <a16:creationId xmlns:a16="http://schemas.microsoft.com/office/drawing/2014/main" id="{C9152EC1-2D54-4062-B58D-DA89B3E8FD5E}"/>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6" name="直線コネクタ 645">
          <a:extLst>
            <a:ext uri="{FF2B5EF4-FFF2-40B4-BE49-F238E27FC236}">
              <a16:creationId xmlns:a16="http://schemas.microsoft.com/office/drawing/2014/main" id="{049FB29F-4AAE-437B-B7A5-86B8E2869384}"/>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7" name="テキスト ボックス 646">
          <a:extLst>
            <a:ext uri="{FF2B5EF4-FFF2-40B4-BE49-F238E27FC236}">
              <a16:creationId xmlns:a16="http://schemas.microsoft.com/office/drawing/2014/main" id="{C5084A79-E61B-4F78-8F36-4B318C5FCC35}"/>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8" name="直線コネクタ 647">
          <a:extLst>
            <a:ext uri="{FF2B5EF4-FFF2-40B4-BE49-F238E27FC236}">
              <a16:creationId xmlns:a16="http://schemas.microsoft.com/office/drawing/2014/main" id="{101346FD-DE6B-4658-A1AE-D29B1A16FE04}"/>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9" name="テキスト ボックス 648">
          <a:extLst>
            <a:ext uri="{FF2B5EF4-FFF2-40B4-BE49-F238E27FC236}">
              <a16:creationId xmlns:a16="http://schemas.microsoft.com/office/drawing/2014/main" id="{DA15D804-95E8-43D6-9298-8DFCA075656E}"/>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50" name="【消防施設】&#10;有形固定資産減価償却率グラフ枠">
          <a:extLst>
            <a:ext uri="{FF2B5EF4-FFF2-40B4-BE49-F238E27FC236}">
              <a16:creationId xmlns:a16="http://schemas.microsoft.com/office/drawing/2014/main" id="{677F42E6-5FC7-4A9F-85D8-60C9610C5752}"/>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59055</xdr:rowOff>
    </xdr:from>
    <xdr:to>
      <xdr:col>85</xdr:col>
      <xdr:colOff>126364</xdr:colOff>
      <xdr:row>86</xdr:row>
      <xdr:rowOff>74295</xdr:rowOff>
    </xdr:to>
    <xdr:cxnSp macro="">
      <xdr:nvCxnSpPr>
        <xdr:cNvPr id="651" name="直線コネクタ 650">
          <a:extLst>
            <a:ext uri="{FF2B5EF4-FFF2-40B4-BE49-F238E27FC236}">
              <a16:creationId xmlns:a16="http://schemas.microsoft.com/office/drawing/2014/main" id="{82B7A8E5-C6B9-49A3-BE07-EC0C375CB79F}"/>
            </a:ext>
          </a:extLst>
        </xdr:cNvPr>
        <xdr:cNvCxnSpPr/>
      </xdr:nvCxnSpPr>
      <xdr:spPr>
        <a:xfrm flipV="1">
          <a:off x="16318864" y="13432155"/>
          <a:ext cx="0" cy="1386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78122</xdr:rowOff>
    </xdr:from>
    <xdr:ext cx="405111" cy="259045"/>
    <xdr:sp macro="" textlink="">
      <xdr:nvSpPr>
        <xdr:cNvPr id="652" name="【消防施設】&#10;有形固定資産減価償却率最小値テキスト">
          <a:extLst>
            <a:ext uri="{FF2B5EF4-FFF2-40B4-BE49-F238E27FC236}">
              <a16:creationId xmlns:a16="http://schemas.microsoft.com/office/drawing/2014/main" id="{71CAF15D-7A65-4064-ABC6-F0D501CBBE09}"/>
            </a:ext>
          </a:extLst>
        </xdr:cNvPr>
        <xdr:cNvSpPr txBox="1"/>
      </xdr:nvSpPr>
      <xdr:spPr>
        <a:xfrm>
          <a:off x="16357600" y="14822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74295</xdr:rowOff>
    </xdr:from>
    <xdr:to>
      <xdr:col>86</xdr:col>
      <xdr:colOff>25400</xdr:colOff>
      <xdr:row>86</xdr:row>
      <xdr:rowOff>74295</xdr:rowOff>
    </xdr:to>
    <xdr:cxnSp macro="">
      <xdr:nvCxnSpPr>
        <xdr:cNvPr id="653" name="直線コネクタ 652">
          <a:extLst>
            <a:ext uri="{FF2B5EF4-FFF2-40B4-BE49-F238E27FC236}">
              <a16:creationId xmlns:a16="http://schemas.microsoft.com/office/drawing/2014/main" id="{6119C734-CCD1-46C8-8ABA-5A038382813C}"/>
            </a:ext>
          </a:extLst>
        </xdr:cNvPr>
        <xdr:cNvCxnSpPr/>
      </xdr:nvCxnSpPr>
      <xdr:spPr>
        <a:xfrm>
          <a:off x="16230600" y="148189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5732</xdr:rowOff>
    </xdr:from>
    <xdr:ext cx="405111" cy="259045"/>
    <xdr:sp macro="" textlink="">
      <xdr:nvSpPr>
        <xdr:cNvPr id="654" name="【消防施設】&#10;有形固定資産減価償却率最大値テキスト">
          <a:extLst>
            <a:ext uri="{FF2B5EF4-FFF2-40B4-BE49-F238E27FC236}">
              <a16:creationId xmlns:a16="http://schemas.microsoft.com/office/drawing/2014/main" id="{069934C2-027B-4AFF-A7EA-134DED8930E4}"/>
            </a:ext>
          </a:extLst>
        </xdr:cNvPr>
        <xdr:cNvSpPr txBox="1"/>
      </xdr:nvSpPr>
      <xdr:spPr>
        <a:xfrm>
          <a:off x="16357600" y="13207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59055</xdr:rowOff>
    </xdr:from>
    <xdr:to>
      <xdr:col>86</xdr:col>
      <xdr:colOff>25400</xdr:colOff>
      <xdr:row>78</xdr:row>
      <xdr:rowOff>59055</xdr:rowOff>
    </xdr:to>
    <xdr:cxnSp macro="">
      <xdr:nvCxnSpPr>
        <xdr:cNvPr id="655" name="直線コネクタ 654">
          <a:extLst>
            <a:ext uri="{FF2B5EF4-FFF2-40B4-BE49-F238E27FC236}">
              <a16:creationId xmlns:a16="http://schemas.microsoft.com/office/drawing/2014/main" id="{BC09B591-AB87-4AA9-BE1A-27DA1E625768}"/>
            </a:ext>
          </a:extLst>
        </xdr:cNvPr>
        <xdr:cNvCxnSpPr/>
      </xdr:nvCxnSpPr>
      <xdr:spPr>
        <a:xfrm>
          <a:off x="16230600" y="134321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95902</xdr:rowOff>
    </xdr:from>
    <xdr:ext cx="405111" cy="259045"/>
    <xdr:sp macro="" textlink="">
      <xdr:nvSpPr>
        <xdr:cNvPr id="656" name="【消防施設】&#10;有形固定資産減価償却率平均値テキスト">
          <a:extLst>
            <a:ext uri="{FF2B5EF4-FFF2-40B4-BE49-F238E27FC236}">
              <a16:creationId xmlns:a16="http://schemas.microsoft.com/office/drawing/2014/main" id="{B14A90BA-D0DB-407B-810F-0E127F9D9E7A}"/>
            </a:ext>
          </a:extLst>
        </xdr:cNvPr>
        <xdr:cNvSpPr txBox="1"/>
      </xdr:nvSpPr>
      <xdr:spPr>
        <a:xfrm>
          <a:off x="16357600" y="139833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73025</xdr:rowOff>
    </xdr:from>
    <xdr:to>
      <xdr:col>85</xdr:col>
      <xdr:colOff>177800</xdr:colOff>
      <xdr:row>83</xdr:row>
      <xdr:rowOff>3175</xdr:rowOff>
    </xdr:to>
    <xdr:sp macro="" textlink="">
      <xdr:nvSpPr>
        <xdr:cNvPr id="657" name="フローチャート: 判断 656">
          <a:extLst>
            <a:ext uri="{FF2B5EF4-FFF2-40B4-BE49-F238E27FC236}">
              <a16:creationId xmlns:a16="http://schemas.microsoft.com/office/drawing/2014/main" id="{9100E61B-0631-45F3-B912-FAA2AC514502}"/>
            </a:ext>
          </a:extLst>
        </xdr:cNvPr>
        <xdr:cNvSpPr/>
      </xdr:nvSpPr>
      <xdr:spPr>
        <a:xfrm>
          <a:off x="16268700" y="14131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57786</xdr:rowOff>
    </xdr:from>
    <xdr:to>
      <xdr:col>81</xdr:col>
      <xdr:colOff>101600</xdr:colOff>
      <xdr:row>82</xdr:row>
      <xdr:rowOff>159386</xdr:rowOff>
    </xdr:to>
    <xdr:sp macro="" textlink="">
      <xdr:nvSpPr>
        <xdr:cNvPr id="658" name="フローチャート: 判断 657">
          <a:extLst>
            <a:ext uri="{FF2B5EF4-FFF2-40B4-BE49-F238E27FC236}">
              <a16:creationId xmlns:a16="http://schemas.microsoft.com/office/drawing/2014/main" id="{2D6DE0D6-1DD4-4C5B-B7B2-7E27D6B4F2C8}"/>
            </a:ext>
          </a:extLst>
        </xdr:cNvPr>
        <xdr:cNvSpPr/>
      </xdr:nvSpPr>
      <xdr:spPr>
        <a:xfrm>
          <a:off x="15430500" y="14116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33020</xdr:rowOff>
    </xdr:from>
    <xdr:to>
      <xdr:col>76</xdr:col>
      <xdr:colOff>165100</xdr:colOff>
      <xdr:row>82</xdr:row>
      <xdr:rowOff>134620</xdr:rowOff>
    </xdr:to>
    <xdr:sp macro="" textlink="">
      <xdr:nvSpPr>
        <xdr:cNvPr id="659" name="フローチャート: 判断 658">
          <a:extLst>
            <a:ext uri="{FF2B5EF4-FFF2-40B4-BE49-F238E27FC236}">
              <a16:creationId xmlns:a16="http://schemas.microsoft.com/office/drawing/2014/main" id="{1A8F495D-992F-4835-AD40-4E4131C0F8BB}"/>
            </a:ext>
          </a:extLst>
        </xdr:cNvPr>
        <xdr:cNvSpPr/>
      </xdr:nvSpPr>
      <xdr:spPr>
        <a:xfrm>
          <a:off x="14541500" y="1409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158750</xdr:rowOff>
    </xdr:from>
    <xdr:to>
      <xdr:col>72</xdr:col>
      <xdr:colOff>38100</xdr:colOff>
      <xdr:row>82</xdr:row>
      <xdr:rowOff>88900</xdr:rowOff>
    </xdr:to>
    <xdr:sp macro="" textlink="">
      <xdr:nvSpPr>
        <xdr:cNvPr id="660" name="フローチャート: 判断 659">
          <a:extLst>
            <a:ext uri="{FF2B5EF4-FFF2-40B4-BE49-F238E27FC236}">
              <a16:creationId xmlns:a16="http://schemas.microsoft.com/office/drawing/2014/main" id="{7908C3E9-2F66-4667-B237-ECBAF56CE655}"/>
            </a:ext>
          </a:extLst>
        </xdr:cNvPr>
        <xdr:cNvSpPr/>
      </xdr:nvSpPr>
      <xdr:spPr>
        <a:xfrm>
          <a:off x="13652500" y="1404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153036</xdr:rowOff>
    </xdr:from>
    <xdr:to>
      <xdr:col>67</xdr:col>
      <xdr:colOff>101600</xdr:colOff>
      <xdr:row>82</xdr:row>
      <xdr:rowOff>83186</xdr:rowOff>
    </xdr:to>
    <xdr:sp macro="" textlink="">
      <xdr:nvSpPr>
        <xdr:cNvPr id="661" name="フローチャート: 判断 660">
          <a:extLst>
            <a:ext uri="{FF2B5EF4-FFF2-40B4-BE49-F238E27FC236}">
              <a16:creationId xmlns:a16="http://schemas.microsoft.com/office/drawing/2014/main" id="{36AAE113-7F3A-46C9-9054-C1F9D8F3ABF5}"/>
            </a:ext>
          </a:extLst>
        </xdr:cNvPr>
        <xdr:cNvSpPr/>
      </xdr:nvSpPr>
      <xdr:spPr>
        <a:xfrm>
          <a:off x="12763500" y="14040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80AB29E5-9BA3-4AD4-99AA-980C9C920D4D}"/>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38AF332C-75F4-45DB-B0E3-59C7CF322A3B}"/>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4" name="テキスト ボックス 663">
          <a:extLst>
            <a:ext uri="{FF2B5EF4-FFF2-40B4-BE49-F238E27FC236}">
              <a16:creationId xmlns:a16="http://schemas.microsoft.com/office/drawing/2014/main" id="{931E8522-3871-45D6-B5F3-38E9835C8B81}"/>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5" name="テキスト ボックス 664">
          <a:extLst>
            <a:ext uri="{FF2B5EF4-FFF2-40B4-BE49-F238E27FC236}">
              <a16:creationId xmlns:a16="http://schemas.microsoft.com/office/drawing/2014/main" id="{AE5FFD51-2C50-4D4A-8993-C89CD408B75D}"/>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6" name="テキスト ボックス 665">
          <a:extLst>
            <a:ext uri="{FF2B5EF4-FFF2-40B4-BE49-F238E27FC236}">
              <a16:creationId xmlns:a16="http://schemas.microsoft.com/office/drawing/2014/main" id="{FF3D6EE1-1B7A-44C5-837A-1C831860AEB9}"/>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67311</xdr:rowOff>
    </xdr:from>
    <xdr:to>
      <xdr:col>85</xdr:col>
      <xdr:colOff>177800</xdr:colOff>
      <xdr:row>83</xdr:row>
      <xdr:rowOff>168911</xdr:rowOff>
    </xdr:to>
    <xdr:sp macro="" textlink="">
      <xdr:nvSpPr>
        <xdr:cNvPr id="667" name="楕円 666">
          <a:extLst>
            <a:ext uri="{FF2B5EF4-FFF2-40B4-BE49-F238E27FC236}">
              <a16:creationId xmlns:a16="http://schemas.microsoft.com/office/drawing/2014/main" id="{C1FF7D26-61E2-40E6-9623-4A85E8D0E155}"/>
            </a:ext>
          </a:extLst>
        </xdr:cNvPr>
        <xdr:cNvSpPr/>
      </xdr:nvSpPr>
      <xdr:spPr>
        <a:xfrm>
          <a:off x="16268700" y="14297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45738</xdr:rowOff>
    </xdr:from>
    <xdr:ext cx="405111" cy="259045"/>
    <xdr:sp macro="" textlink="">
      <xdr:nvSpPr>
        <xdr:cNvPr id="668" name="【消防施設】&#10;有形固定資産減価償却率該当値テキスト">
          <a:extLst>
            <a:ext uri="{FF2B5EF4-FFF2-40B4-BE49-F238E27FC236}">
              <a16:creationId xmlns:a16="http://schemas.microsoft.com/office/drawing/2014/main" id="{8927825E-52F6-42D2-9EAF-B52CB06D0BC9}"/>
            </a:ext>
          </a:extLst>
        </xdr:cNvPr>
        <xdr:cNvSpPr txBox="1"/>
      </xdr:nvSpPr>
      <xdr:spPr>
        <a:xfrm>
          <a:off x="16357600" y="14276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84455</xdr:rowOff>
    </xdr:from>
    <xdr:to>
      <xdr:col>81</xdr:col>
      <xdr:colOff>101600</xdr:colOff>
      <xdr:row>84</xdr:row>
      <xdr:rowOff>14605</xdr:rowOff>
    </xdr:to>
    <xdr:sp macro="" textlink="">
      <xdr:nvSpPr>
        <xdr:cNvPr id="669" name="楕円 668">
          <a:extLst>
            <a:ext uri="{FF2B5EF4-FFF2-40B4-BE49-F238E27FC236}">
              <a16:creationId xmlns:a16="http://schemas.microsoft.com/office/drawing/2014/main" id="{CD9F8649-7E69-4CC5-AE79-DB02FBF2FEFE}"/>
            </a:ext>
          </a:extLst>
        </xdr:cNvPr>
        <xdr:cNvSpPr/>
      </xdr:nvSpPr>
      <xdr:spPr>
        <a:xfrm>
          <a:off x="15430500" y="14314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118111</xdr:rowOff>
    </xdr:from>
    <xdr:to>
      <xdr:col>85</xdr:col>
      <xdr:colOff>127000</xdr:colOff>
      <xdr:row>83</xdr:row>
      <xdr:rowOff>135255</xdr:rowOff>
    </xdr:to>
    <xdr:cxnSp macro="">
      <xdr:nvCxnSpPr>
        <xdr:cNvPr id="670" name="直線コネクタ 669">
          <a:extLst>
            <a:ext uri="{FF2B5EF4-FFF2-40B4-BE49-F238E27FC236}">
              <a16:creationId xmlns:a16="http://schemas.microsoft.com/office/drawing/2014/main" id="{C8F7D903-03B9-416A-874C-6A5B2FB98485}"/>
            </a:ext>
          </a:extLst>
        </xdr:cNvPr>
        <xdr:cNvCxnSpPr/>
      </xdr:nvCxnSpPr>
      <xdr:spPr>
        <a:xfrm flipV="1">
          <a:off x="15481300" y="14348461"/>
          <a:ext cx="838200" cy="17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636</xdr:rowOff>
    </xdr:from>
    <xdr:to>
      <xdr:col>76</xdr:col>
      <xdr:colOff>165100</xdr:colOff>
      <xdr:row>83</xdr:row>
      <xdr:rowOff>102236</xdr:rowOff>
    </xdr:to>
    <xdr:sp macro="" textlink="">
      <xdr:nvSpPr>
        <xdr:cNvPr id="671" name="楕円 670">
          <a:extLst>
            <a:ext uri="{FF2B5EF4-FFF2-40B4-BE49-F238E27FC236}">
              <a16:creationId xmlns:a16="http://schemas.microsoft.com/office/drawing/2014/main" id="{879CA0A2-8F4E-430E-8663-D86B8C9788CC}"/>
            </a:ext>
          </a:extLst>
        </xdr:cNvPr>
        <xdr:cNvSpPr/>
      </xdr:nvSpPr>
      <xdr:spPr>
        <a:xfrm>
          <a:off x="14541500" y="14230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51436</xdr:rowOff>
    </xdr:from>
    <xdr:to>
      <xdr:col>81</xdr:col>
      <xdr:colOff>50800</xdr:colOff>
      <xdr:row>83</xdr:row>
      <xdr:rowOff>135255</xdr:rowOff>
    </xdr:to>
    <xdr:cxnSp macro="">
      <xdr:nvCxnSpPr>
        <xdr:cNvPr id="672" name="直線コネクタ 671">
          <a:extLst>
            <a:ext uri="{FF2B5EF4-FFF2-40B4-BE49-F238E27FC236}">
              <a16:creationId xmlns:a16="http://schemas.microsoft.com/office/drawing/2014/main" id="{0A17AD5B-3E9C-4CEB-B75F-1419DC4A742C}"/>
            </a:ext>
          </a:extLst>
        </xdr:cNvPr>
        <xdr:cNvCxnSpPr/>
      </xdr:nvCxnSpPr>
      <xdr:spPr>
        <a:xfrm>
          <a:off x="14592300" y="14281786"/>
          <a:ext cx="889000" cy="83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88264</xdr:rowOff>
    </xdr:from>
    <xdr:to>
      <xdr:col>72</xdr:col>
      <xdr:colOff>38100</xdr:colOff>
      <xdr:row>83</xdr:row>
      <xdr:rowOff>18414</xdr:rowOff>
    </xdr:to>
    <xdr:sp macro="" textlink="">
      <xdr:nvSpPr>
        <xdr:cNvPr id="673" name="楕円 672">
          <a:extLst>
            <a:ext uri="{FF2B5EF4-FFF2-40B4-BE49-F238E27FC236}">
              <a16:creationId xmlns:a16="http://schemas.microsoft.com/office/drawing/2014/main" id="{97FA1429-3AB3-46B2-8A35-D56138FBF664}"/>
            </a:ext>
          </a:extLst>
        </xdr:cNvPr>
        <xdr:cNvSpPr/>
      </xdr:nvSpPr>
      <xdr:spPr>
        <a:xfrm>
          <a:off x="13652500" y="14147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139064</xdr:rowOff>
    </xdr:from>
    <xdr:to>
      <xdr:col>76</xdr:col>
      <xdr:colOff>114300</xdr:colOff>
      <xdr:row>83</xdr:row>
      <xdr:rowOff>51436</xdr:rowOff>
    </xdr:to>
    <xdr:cxnSp macro="">
      <xdr:nvCxnSpPr>
        <xdr:cNvPr id="674" name="直線コネクタ 673">
          <a:extLst>
            <a:ext uri="{FF2B5EF4-FFF2-40B4-BE49-F238E27FC236}">
              <a16:creationId xmlns:a16="http://schemas.microsoft.com/office/drawing/2014/main" id="{ECE0A325-977B-4595-914D-8D28DBF21210}"/>
            </a:ext>
          </a:extLst>
        </xdr:cNvPr>
        <xdr:cNvCxnSpPr/>
      </xdr:nvCxnSpPr>
      <xdr:spPr>
        <a:xfrm>
          <a:off x="13703300" y="14197964"/>
          <a:ext cx="889000" cy="83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78739</xdr:rowOff>
    </xdr:from>
    <xdr:to>
      <xdr:col>67</xdr:col>
      <xdr:colOff>101600</xdr:colOff>
      <xdr:row>83</xdr:row>
      <xdr:rowOff>8889</xdr:rowOff>
    </xdr:to>
    <xdr:sp macro="" textlink="">
      <xdr:nvSpPr>
        <xdr:cNvPr id="675" name="楕円 674">
          <a:extLst>
            <a:ext uri="{FF2B5EF4-FFF2-40B4-BE49-F238E27FC236}">
              <a16:creationId xmlns:a16="http://schemas.microsoft.com/office/drawing/2014/main" id="{D1EBCEE9-D6CD-4842-82AC-8D459F271F0D}"/>
            </a:ext>
          </a:extLst>
        </xdr:cNvPr>
        <xdr:cNvSpPr/>
      </xdr:nvSpPr>
      <xdr:spPr>
        <a:xfrm>
          <a:off x="12763500" y="14137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129539</xdr:rowOff>
    </xdr:from>
    <xdr:to>
      <xdr:col>71</xdr:col>
      <xdr:colOff>177800</xdr:colOff>
      <xdr:row>82</xdr:row>
      <xdr:rowOff>139064</xdr:rowOff>
    </xdr:to>
    <xdr:cxnSp macro="">
      <xdr:nvCxnSpPr>
        <xdr:cNvPr id="676" name="直線コネクタ 675">
          <a:extLst>
            <a:ext uri="{FF2B5EF4-FFF2-40B4-BE49-F238E27FC236}">
              <a16:creationId xmlns:a16="http://schemas.microsoft.com/office/drawing/2014/main" id="{CD31B3CB-B179-4396-8486-92CE4F0655FD}"/>
            </a:ext>
          </a:extLst>
        </xdr:cNvPr>
        <xdr:cNvCxnSpPr/>
      </xdr:nvCxnSpPr>
      <xdr:spPr>
        <a:xfrm>
          <a:off x="12814300" y="14188439"/>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4463</xdr:rowOff>
    </xdr:from>
    <xdr:ext cx="405111" cy="259045"/>
    <xdr:sp macro="" textlink="">
      <xdr:nvSpPr>
        <xdr:cNvPr id="677" name="n_1aveValue【消防施設】&#10;有形固定資産減価償却率">
          <a:extLst>
            <a:ext uri="{FF2B5EF4-FFF2-40B4-BE49-F238E27FC236}">
              <a16:creationId xmlns:a16="http://schemas.microsoft.com/office/drawing/2014/main" id="{C7BE392E-EFDF-49E4-9C12-FC4F26ECC8CD}"/>
            </a:ext>
          </a:extLst>
        </xdr:cNvPr>
        <xdr:cNvSpPr txBox="1"/>
      </xdr:nvSpPr>
      <xdr:spPr>
        <a:xfrm>
          <a:off x="15266044" y="13891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151147</xdr:rowOff>
    </xdr:from>
    <xdr:ext cx="405111" cy="259045"/>
    <xdr:sp macro="" textlink="">
      <xdr:nvSpPr>
        <xdr:cNvPr id="678" name="n_2aveValue【消防施設】&#10;有形固定資産減価償却率">
          <a:extLst>
            <a:ext uri="{FF2B5EF4-FFF2-40B4-BE49-F238E27FC236}">
              <a16:creationId xmlns:a16="http://schemas.microsoft.com/office/drawing/2014/main" id="{6A1F3C46-9632-469F-978C-8ECF1406A63A}"/>
            </a:ext>
          </a:extLst>
        </xdr:cNvPr>
        <xdr:cNvSpPr txBox="1"/>
      </xdr:nvSpPr>
      <xdr:spPr>
        <a:xfrm>
          <a:off x="14389744" y="13867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105427</xdr:rowOff>
    </xdr:from>
    <xdr:ext cx="405111" cy="259045"/>
    <xdr:sp macro="" textlink="">
      <xdr:nvSpPr>
        <xdr:cNvPr id="679" name="n_3aveValue【消防施設】&#10;有形固定資産減価償却率">
          <a:extLst>
            <a:ext uri="{FF2B5EF4-FFF2-40B4-BE49-F238E27FC236}">
              <a16:creationId xmlns:a16="http://schemas.microsoft.com/office/drawing/2014/main" id="{E4FA78A2-32BA-4E4E-B287-F6140C7674C5}"/>
            </a:ext>
          </a:extLst>
        </xdr:cNvPr>
        <xdr:cNvSpPr txBox="1"/>
      </xdr:nvSpPr>
      <xdr:spPr>
        <a:xfrm>
          <a:off x="13500744" y="13821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99713</xdr:rowOff>
    </xdr:from>
    <xdr:ext cx="405111" cy="259045"/>
    <xdr:sp macro="" textlink="">
      <xdr:nvSpPr>
        <xdr:cNvPr id="680" name="n_4aveValue【消防施設】&#10;有形固定資産減価償却率">
          <a:extLst>
            <a:ext uri="{FF2B5EF4-FFF2-40B4-BE49-F238E27FC236}">
              <a16:creationId xmlns:a16="http://schemas.microsoft.com/office/drawing/2014/main" id="{A7691D17-2982-4267-A882-AF922316A3D8}"/>
            </a:ext>
          </a:extLst>
        </xdr:cNvPr>
        <xdr:cNvSpPr txBox="1"/>
      </xdr:nvSpPr>
      <xdr:spPr>
        <a:xfrm>
          <a:off x="12611744" y="13815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5732</xdr:rowOff>
    </xdr:from>
    <xdr:ext cx="405111" cy="259045"/>
    <xdr:sp macro="" textlink="">
      <xdr:nvSpPr>
        <xdr:cNvPr id="681" name="n_1mainValue【消防施設】&#10;有形固定資産減価償却率">
          <a:extLst>
            <a:ext uri="{FF2B5EF4-FFF2-40B4-BE49-F238E27FC236}">
              <a16:creationId xmlns:a16="http://schemas.microsoft.com/office/drawing/2014/main" id="{1E555D99-283F-420E-B2F5-2F7E9A4A44AD}"/>
            </a:ext>
          </a:extLst>
        </xdr:cNvPr>
        <xdr:cNvSpPr txBox="1"/>
      </xdr:nvSpPr>
      <xdr:spPr>
        <a:xfrm>
          <a:off x="15266044" y="14407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93363</xdr:rowOff>
    </xdr:from>
    <xdr:ext cx="405111" cy="259045"/>
    <xdr:sp macro="" textlink="">
      <xdr:nvSpPr>
        <xdr:cNvPr id="682" name="n_2mainValue【消防施設】&#10;有形固定資産減価償却率">
          <a:extLst>
            <a:ext uri="{FF2B5EF4-FFF2-40B4-BE49-F238E27FC236}">
              <a16:creationId xmlns:a16="http://schemas.microsoft.com/office/drawing/2014/main" id="{39CFA1E6-E5C0-41CF-9C99-3A4597D7A851}"/>
            </a:ext>
          </a:extLst>
        </xdr:cNvPr>
        <xdr:cNvSpPr txBox="1"/>
      </xdr:nvSpPr>
      <xdr:spPr>
        <a:xfrm>
          <a:off x="14389744" y="14323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9541</xdr:rowOff>
    </xdr:from>
    <xdr:ext cx="405111" cy="259045"/>
    <xdr:sp macro="" textlink="">
      <xdr:nvSpPr>
        <xdr:cNvPr id="683" name="n_3mainValue【消防施設】&#10;有形固定資産減価償却率">
          <a:extLst>
            <a:ext uri="{FF2B5EF4-FFF2-40B4-BE49-F238E27FC236}">
              <a16:creationId xmlns:a16="http://schemas.microsoft.com/office/drawing/2014/main" id="{A1071BCA-7A25-48E7-88C5-2837F804E26D}"/>
            </a:ext>
          </a:extLst>
        </xdr:cNvPr>
        <xdr:cNvSpPr txBox="1"/>
      </xdr:nvSpPr>
      <xdr:spPr>
        <a:xfrm>
          <a:off x="13500744" y="142398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16</xdr:rowOff>
    </xdr:from>
    <xdr:ext cx="405111" cy="259045"/>
    <xdr:sp macro="" textlink="">
      <xdr:nvSpPr>
        <xdr:cNvPr id="684" name="n_4mainValue【消防施設】&#10;有形固定資産減価償却率">
          <a:extLst>
            <a:ext uri="{FF2B5EF4-FFF2-40B4-BE49-F238E27FC236}">
              <a16:creationId xmlns:a16="http://schemas.microsoft.com/office/drawing/2014/main" id="{77E9DCE6-8338-4D45-A61B-36C2999C485C}"/>
            </a:ext>
          </a:extLst>
        </xdr:cNvPr>
        <xdr:cNvSpPr txBox="1"/>
      </xdr:nvSpPr>
      <xdr:spPr>
        <a:xfrm>
          <a:off x="12611744" y="142303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5" name="正方形/長方形 684">
          <a:extLst>
            <a:ext uri="{FF2B5EF4-FFF2-40B4-BE49-F238E27FC236}">
              <a16:creationId xmlns:a16="http://schemas.microsoft.com/office/drawing/2014/main" id="{09D17350-988E-4BA2-AC76-F900E743E30A}"/>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6" name="正方形/長方形 685">
          <a:extLst>
            <a:ext uri="{FF2B5EF4-FFF2-40B4-BE49-F238E27FC236}">
              <a16:creationId xmlns:a16="http://schemas.microsoft.com/office/drawing/2014/main" id="{6F4B6EA3-407D-4FA8-BC52-A65354346BF4}"/>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7" name="正方形/長方形 686">
          <a:extLst>
            <a:ext uri="{FF2B5EF4-FFF2-40B4-BE49-F238E27FC236}">
              <a16:creationId xmlns:a16="http://schemas.microsoft.com/office/drawing/2014/main" id="{14DB4CC8-3DCD-4E5B-B893-086CBF5E4978}"/>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8" name="正方形/長方形 687">
          <a:extLst>
            <a:ext uri="{FF2B5EF4-FFF2-40B4-BE49-F238E27FC236}">
              <a16:creationId xmlns:a16="http://schemas.microsoft.com/office/drawing/2014/main" id="{A490F30D-7854-4C3E-B578-6BC83B3FB1C8}"/>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9" name="正方形/長方形 688">
          <a:extLst>
            <a:ext uri="{FF2B5EF4-FFF2-40B4-BE49-F238E27FC236}">
              <a16:creationId xmlns:a16="http://schemas.microsoft.com/office/drawing/2014/main" id="{6E6AB9FE-D8F3-43BA-B64C-E8123DA0C282}"/>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90" name="正方形/長方形 689">
          <a:extLst>
            <a:ext uri="{FF2B5EF4-FFF2-40B4-BE49-F238E27FC236}">
              <a16:creationId xmlns:a16="http://schemas.microsoft.com/office/drawing/2014/main" id="{213DC650-B9B5-408E-BAC8-0B3E0485CCFF}"/>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91" name="正方形/長方形 690">
          <a:extLst>
            <a:ext uri="{FF2B5EF4-FFF2-40B4-BE49-F238E27FC236}">
              <a16:creationId xmlns:a16="http://schemas.microsoft.com/office/drawing/2014/main" id="{649391F3-4E66-44EE-B98A-BA1873CA45AE}"/>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2" name="正方形/長方形 691">
          <a:extLst>
            <a:ext uri="{FF2B5EF4-FFF2-40B4-BE49-F238E27FC236}">
              <a16:creationId xmlns:a16="http://schemas.microsoft.com/office/drawing/2014/main" id="{172A1B73-C66B-48A7-A325-EE7C621AA989}"/>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3" name="テキスト ボックス 692">
          <a:extLst>
            <a:ext uri="{FF2B5EF4-FFF2-40B4-BE49-F238E27FC236}">
              <a16:creationId xmlns:a16="http://schemas.microsoft.com/office/drawing/2014/main" id="{577ECC45-AA56-4D3B-9F3F-CFD569E2EEF3}"/>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4" name="直線コネクタ 693">
          <a:extLst>
            <a:ext uri="{FF2B5EF4-FFF2-40B4-BE49-F238E27FC236}">
              <a16:creationId xmlns:a16="http://schemas.microsoft.com/office/drawing/2014/main" id="{62842021-AEDA-4397-AEC7-B785B1AC44B5}"/>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95" name="直線コネクタ 694">
          <a:extLst>
            <a:ext uri="{FF2B5EF4-FFF2-40B4-BE49-F238E27FC236}">
              <a16:creationId xmlns:a16="http://schemas.microsoft.com/office/drawing/2014/main" id="{99802A67-028C-49DB-B5C6-9D0AB40164D2}"/>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696" name="テキスト ボックス 695">
          <a:extLst>
            <a:ext uri="{FF2B5EF4-FFF2-40B4-BE49-F238E27FC236}">
              <a16:creationId xmlns:a16="http://schemas.microsoft.com/office/drawing/2014/main" id="{920AD3D6-87DC-496E-9F86-D4D46A2850C0}"/>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97" name="直線コネクタ 696">
          <a:extLst>
            <a:ext uri="{FF2B5EF4-FFF2-40B4-BE49-F238E27FC236}">
              <a16:creationId xmlns:a16="http://schemas.microsoft.com/office/drawing/2014/main" id="{E6FED92F-C5A2-419E-9868-3AD4A5C072CB}"/>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698" name="テキスト ボックス 697">
          <a:extLst>
            <a:ext uri="{FF2B5EF4-FFF2-40B4-BE49-F238E27FC236}">
              <a16:creationId xmlns:a16="http://schemas.microsoft.com/office/drawing/2014/main" id="{320C46EE-DE66-45E6-8B0C-D364AC55533A}"/>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99" name="直線コネクタ 698">
          <a:extLst>
            <a:ext uri="{FF2B5EF4-FFF2-40B4-BE49-F238E27FC236}">
              <a16:creationId xmlns:a16="http://schemas.microsoft.com/office/drawing/2014/main" id="{908E50B5-8342-48FB-B570-F75CDACA2BF5}"/>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700" name="テキスト ボックス 699">
          <a:extLst>
            <a:ext uri="{FF2B5EF4-FFF2-40B4-BE49-F238E27FC236}">
              <a16:creationId xmlns:a16="http://schemas.microsoft.com/office/drawing/2014/main" id="{B9D1DB02-1931-47A9-B498-4B70DBE6B211}"/>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701" name="直線コネクタ 700">
          <a:extLst>
            <a:ext uri="{FF2B5EF4-FFF2-40B4-BE49-F238E27FC236}">
              <a16:creationId xmlns:a16="http://schemas.microsoft.com/office/drawing/2014/main" id="{859D0E0D-F7A0-448F-A75B-F3976E9C554D}"/>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702" name="テキスト ボックス 701">
          <a:extLst>
            <a:ext uri="{FF2B5EF4-FFF2-40B4-BE49-F238E27FC236}">
              <a16:creationId xmlns:a16="http://schemas.microsoft.com/office/drawing/2014/main" id="{DFA0BA09-373A-456D-9197-80AA1C2E39A1}"/>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703" name="直線コネクタ 702">
          <a:extLst>
            <a:ext uri="{FF2B5EF4-FFF2-40B4-BE49-F238E27FC236}">
              <a16:creationId xmlns:a16="http://schemas.microsoft.com/office/drawing/2014/main" id="{49FFFE6D-95F0-409F-9D95-33D25155068D}"/>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704" name="テキスト ボックス 703">
          <a:extLst>
            <a:ext uri="{FF2B5EF4-FFF2-40B4-BE49-F238E27FC236}">
              <a16:creationId xmlns:a16="http://schemas.microsoft.com/office/drawing/2014/main" id="{D8FDCB12-3A86-4EF6-A2C7-607E172333B8}"/>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705" name="直線コネクタ 704">
          <a:extLst>
            <a:ext uri="{FF2B5EF4-FFF2-40B4-BE49-F238E27FC236}">
              <a16:creationId xmlns:a16="http://schemas.microsoft.com/office/drawing/2014/main" id="{E98397C8-50C0-4686-B383-AE9BBDDF8924}"/>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706" name="テキスト ボックス 705">
          <a:extLst>
            <a:ext uri="{FF2B5EF4-FFF2-40B4-BE49-F238E27FC236}">
              <a16:creationId xmlns:a16="http://schemas.microsoft.com/office/drawing/2014/main" id="{C81B2DAB-3A82-4CE0-95E3-4448C04CB220}"/>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7" name="直線コネクタ 706">
          <a:extLst>
            <a:ext uri="{FF2B5EF4-FFF2-40B4-BE49-F238E27FC236}">
              <a16:creationId xmlns:a16="http://schemas.microsoft.com/office/drawing/2014/main" id="{6AB3F1B9-1442-466C-86B3-F122B33232D1}"/>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8" name="テキスト ボックス 707">
          <a:extLst>
            <a:ext uri="{FF2B5EF4-FFF2-40B4-BE49-F238E27FC236}">
              <a16:creationId xmlns:a16="http://schemas.microsoft.com/office/drawing/2014/main" id="{8F3DA18E-BECB-4A95-A7E0-ECBFF0AE8FD3}"/>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9" name="【消防施設】&#10;一人当たり面積グラフ枠">
          <a:extLst>
            <a:ext uri="{FF2B5EF4-FFF2-40B4-BE49-F238E27FC236}">
              <a16:creationId xmlns:a16="http://schemas.microsoft.com/office/drawing/2014/main" id="{16C8ABCA-9747-44F7-B289-D1D3C8894E2A}"/>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40277</xdr:rowOff>
    </xdr:from>
    <xdr:to>
      <xdr:col>116</xdr:col>
      <xdr:colOff>62864</xdr:colOff>
      <xdr:row>86</xdr:row>
      <xdr:rowOff>148045</xdr:rowOff>
    </xdr:to>
    <xdr:cxnSp macro="">
      <xdr:nvCxnSpPr>
        <xdr:cNvPr id="710" name="直線コネクタ 709">
          <a:extLst>
            <a:ext uri="{FF2B5EF4-FFF2-40B4-BE49-F238E27FC236}">
              <a16:creationId xmlns:a16="http://schemas.microsoft.com/office/drawing/2014/main" id="{C7E60B7C-1F35-4DD9-96C2-1FA4DDB47303}"/>
            </a:ext>
          </a:extLst>
        </xdr:cNvPr>
        <xdr:cNvCxnSpPr/>
      </xdr:nvCxnSpPr>
      <xdr:spPr>
        <a:xfrm flipV="1">
          <a:off x="22160864" y="13413377"/>
          <a:ext cx="0" cy="14793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151872</xdr:rowOff>
    </xdr:from>
    <xdr:ext cx="469744" cy="259045"/>
    <xdr:sp macro="" textlink="">
      <xdr:nvSpPr>
        <xdr:cNvPr id="711" name="【消防施設】&#10;一人当たり面積最小値テキスト">
          <a:extLst>
            <a:ext uri="{FF2B5EF4-FFF2-40B4-BE49-F238E27FC236}">
              <a16:creationId xmlns:a16="http://schemas.microsoft.com/office/drawing/2014/main" id="{CDD6BCD5-795D-4011-BAF8-8B48CB62F96F}"/>
            </a:ext>
          </a:extLst>
        </xdr:cNvPr>
        <xdr:cNvSpPr txBox="1"/>
      </xdr:nvSpPr>
      <xdr:spPr>
        <a:xfrm>
          <a:off x="22199600" y="14896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148045</xdr:rowOff>
    </xdr:from>
    <xdr:to>
      <xdr:col>116</xdr:col>
      <xdr:colOff>152400</xdr:colOff>
      <xdr:row>86</xdr:row>
      <xdr:rowOff>148045</xdr:rowOff>
    </xdr:to>
    <xdr:cxnSp macro="">
      <xdr:nvCxnSpPr>
        <xdr:cNvPr id="712" name="直線コネクタ 711">
          <a:extLst>
            <a:ext uri="{FF2B5EF4-FFF2-40B4-BE49-F238E27FC236}">
              <a16:creationId xmlns:a16="http://schemas.microsoft.com/office/drawing/2014/main" id="{3C9330CD-36D9-4BEF-9867-90952246DDBC}"/>
            </a:ext>
          </a:extLst>
        </xdr:cNvPr>
        <xdr:cNvCxnSpPr/>
      </xdr:nvCxnSpPr>
      <xdr:spPr>
        <a:xfrm>
          <a:off x="22072600" y="148927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158404</xdr:rowOff>
    </xdr:from>
    <xdr:ext cx="469744" cy="259045"/>
    <xdr:sp macro="" textlink="">
      <xdr:nvSpPr>
        <xdr:cNvPr id="713" name="【消防施設】&#10;一人当たり面積最大値テキスト">
          <a:extLst>
            <a:ext uri="{FF2B5EF4-FFF2-40B4-BE49-F238E27FC236}">
              <a16:creationId xmlns:a16="http://schemas.microsoft.com/office/drawing/2014/main" id="{C298EF9C-A483-4FE4-8B58-90DCCEA2CB4E}"/>
            </a:ext>
          </a:extLst>
        </xdr:cNvPr>
        <xdr:cNvSpPr txBox="1"/>
      </xdr:nvSpPr>
      <xdr:spPr>
        <a:xfrm>
          <a:off x="22199600" y="131886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40277</xdr:rowOff>
    </xdr:from>
    <xdr:to>
      <xdr:col>116</xdr:col>
      <xdr:colOff>152400</xdr:colOff>
      <xdr:row>78</xdr:row>
      <xdr:rowOff>40277</xdr:rowOff>
    </xdr:to>
    <xdr:cxnSp macro="">
      <xdr:nvCxnSpPr>
        <xdr:cNvPr id="714" name="直線コネクタ 713">
          <a:extLst>
            <a:ext uri="{FF2B5EF4-FFF2-40B4-BE49-F238E27FC236}">
              <a16:creationId xmlns:a16="http://schemas.microsoft.com/office/drawing/2014/main" id="{ED55B82E-C213-44BB-8AF4-95F897A2A116}"/>
            </a:ext>
          </a:extLst>
        </xdr:cNvPr>
        <xdr:cNvCxnSpPr/>
      </xdr:nvCxnSpPr>
      <xdr:spPr>
        <a:xfrm>
          <a:off x="22072600" y="134133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170741</xdr:rowOff>
    </xdr:from>
    <xdr:ext cx="469744" cy="259045"/>
    <xdr:sp macro="" textlink="">
      <xdr:nvSpPr>
        <xdr:cNvPr id="715" name="【消防施設】&#10;一人当たり面積平均値テキスト">
          <a:extLst>
            <a:ext uri="{FF2B5EF4-FFF2-40B4-BE49-F238E27FC236}">
              <a16:creationId xmlns:a16="http://schemas.microsoft.com/office/drawing/2014/main" id="{DAC72E7A-B90D-4528-8D33-8F87BE39348C}"/>
            </a:ext>
          </a:extLst>
        </xdr:cNvPr>
        <xdr:cNvSpPr txBox="1"/>
      </xdr:nvSpPr>
      <xdr:spPr>
        <a:xfrm>
          <a:off x="22199600" y="1457254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147864</xdr:rowOff>
    </xdr:from>
    <xdr:to>
      <xdr:col>116</xdr:col>
      <xdr:colOff>114300</xdr:colOff>
      <xdr:row>86</xdr:row>
      <xdr:rowOff>78014</xdr:rowOff>
    </xdr:to>
    <xdr:sp macro="" textlink="">
      <xdr:nvSpPr>
        <xdr:cNvPr id="716" name="フローチャート: 判断 715">
          <a:extLst>
            <a:ext uri="{FF2B5EF4-FFF2-40B4-BE49-F238E27FC236}">
              <a16:creationId xmlns:a16="http://schemas.microsoft.com/office/drawing/2014/main" id="{D16E9559-1909-4146-B43E-76C885E379EC}"/>
            </a:ext>
          </a:extLst>
        </xdr:cNvPr>
        <xdr:cNvSpPr/>
      </xdr:nvSpPr>
      <xdr:spPr>
        <a:xfrm>
          <a:off x="22110700" y="14721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151130</xdr:rowOff>
    </xdr:from>
    <xdr:to>
      <xdr:col>112</xdr:col>
      <xdr:colOff>38100</xdr:colOff>
      <xdr:row>86</xdr:row>
      <xdr:rowOff>81280</xdr:rowOff>
    </xdr:to>
    <xdr:sp macro="" textlink="">
      <xdr:nvSpPr>
        <xdr:cNvPr id="717" name="フローチャート: 判断 716">
          <a:extLst>
            <a:ext uri="{FF2B5EF4-FFF2-40B4-BE49-F238E27FC236}">
              <a16:creationId xmlns:a16="http://schemas.microsoft.com/office/drawing/2014/main" id="{36BE61F3-1635-477A-8CF8-92D54BCC3E3A}"/>
            </a:ext>
          </a:extLst>
        </xdr:cNvPr>
        <xdr:cNvSpPr/>
      </xdr:nvSpPr>
      <xdr:spPr>
        <a:xfrm>
          <a:off x="21272500" y="14724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153307</xdr:rowOff>
    </xdr:from>
    <xdr:to>
      <xdr:col>107</xdr:col>
      <xdr:colOff>101600</xdr:colOff>
      <xdr:row>86</xdr:row>
      <xdr:rowOff>83457</xdr:rowOff>
    </xdr:to>
    <xdr:sp macro="" textlink="">
      <xdr:nvSpPr>
        <xdr:cNvPr id="718" name="フローチャート: 判断 717">
          <a:extLst>
            <a:ext uri="{FF2B5EF4-FFF2-40B4-BE49-F238E27FC236}">
              <a16:creationId xmlns:a16="http://schemas.microsoft.com/office/drawing/2014/main" id="{0AB96BCB-CCF4-453D-A058-5774A9D6E210}"/>
            </a:ext>
          </a:extLst>
        </xdr:cNvPr>
        <xdr:cNvSpPr/>
      </xdr:nvSpPr>
      <xdr:spPr>
        <a:xfrm>
          <a:off x="20383500" y="14726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148952</xdr:rowOff>
    </xdr:from>
    <xdr:to>
      <xdr:col>102</xdr:col>
      <xdr:colOff>165100</xdr:colOff>
      <xdr:row>86</xdr:row>
      <xdr:rowOff>79102</xdr:rowOff>
    </xdr:to>
    <xdr:sp macro="" textlink="">
      <xdr:nvSpPr>
        <xdr:cNvPr id="719" name="フローチャート: 判断 718">
          <a:extLst>
            <a:ext uri="{FF2B5EF4-FFF2-40B4-BE49-F238E27FC236}">
              <a16:creationId xmlns:a16="http://schemas.microsoft.com/office/drawing/2014/main" id="{4EC00C15-35D4-4AA4-8DE6-5497E780F1D9}"/>
            </a:ext>
          </a:extLst>
        </xdr:cNvPr>
        <xdr:cNvSpPr/>
      </xdr:nvSpPr>
      <xdr:spPr>
        <a:xfrm>
          <a:off x="19494500" y="14722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157662</xdr:rowOff>
    </xdr:from>
    <xdr:to>
      <xdr:col>98</xdr:col>
      <xdr:colOff>38100</xdr:colOff>
      <xdr:row>86</xdr:row>
      <xdr:rowOff>87812</xdr:rowOff>
    </xdr:to>
    <xdr:sp macro="" textlink="">
      <xdr:nvSpPr>
        <xdr:cNvPr id="720" name="フローチャート: 判断 719">
          <a:extLst>
            <a:ext uri="{FF2B5EF4-FFF2-40B4-BE49-F238E27FC236}">
              <a16:creationId xmlns:a16="http://schemas.microsoft.com/office/drawing/2014/main" id="{E9C184B7-9E39-4008-8D69-C41606D10DB0}"/>
            </a:ext>
          </a:extLst>
        </xdr:cNvPr>
        <xdr:cNvSpPr/>
      </xdr:nvSpPr>
      <xdr:spPr>
        <a:xfrm>
          <a:off x="18605500" y="14730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21" name="テキスト ボックス 720">
          <a:extLst>
            <a:ext uri="{FF2B5EF4-FFF2-40B4-BE49-F238E27FC236}">
              <a16:creationId xmlns:a16="http://schemas.microsoft.com/office/drawing/2014/main" id="{E487B611-4567-4A66-B6EF-87AF1231E47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22" name="テキスト ボックス 721">
          <a:extLst>
            <a:ext uri="{FF2B5EF4-FFF2-40B4-BE49-F238E27FC236}">
              <a16:creationId xmlns:a16="http://schemas.microsoft.com/office/drawing/2014/main" id="{65DC31F4-5F95-4C93-8FBE-F74F481CFEEA}"/>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23" name="テキスト ボックス 722">
          <a:extLst>
            <a:ext uri="{FF2B5EF4-FFF2-40B4-BE49-F238E27FC236}">
              <a16:creationId xmlns:a16="http://schemas.microsoft.com/office/drawing/2014/main" id="{1D0FAB5C-F285-48DA-8E39-9215AFF0B50C}"/>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4" name="テキスト ボックス 723">
          <a:extLst>
            <a:ext uri="{FF2B5EF4-FFF2-40B4-BE49-F238E27FC236}">
              <a16:creationId xmlns:a16="http://schemas.microsoft.com/office/drawing/2014/main" id="{6174F74D-184E-4555-A8F2-54A7E8A57A04}"/>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5" name="テキスト ボックス 724">
          <a:extLst>
            <a:ext uri="{FF2B5EF4-FFF2-40B4-BE49-F238E27FC236}">
              <a16:creationId xmlns:a16="http://schemas.microsoft.com/office/drawing/2014/main" id="{912515BB-39F8-43EF-9A84-E28418576A7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22134</xdr:rowOff>
    </xdr:from>
    <xdr:to>
      <xdr:col>116</xdr:col>
      <xdr:colOff>114300</xdr:colOff>
      <xdr:row>86</xdr:row>
      <xdr:rowOff>123734</xdr:rowOff>
    </xdr:to>
    <xdr:sp macro="" textlink="">
      <xdr:nvSpPr>
        <xdr:cNvPr id="726" name="楕円 725">
          <a:extLst>
            <a:ext uri="{FF2B5EF4-FFF2-40B4-BE49-F238E27FC236}">
              <a16:creationId xmlns:a16="http://schemas.microsoft.com/office/drawing/2014/main" id="{BE6018CF-FD9F-4816-841E-A85034C2BEE5}"/>
            </a:ext>
          </a:extLst>
        </xdr:cNvPr>
        <xdr:cNvSpPr/>
      </xdr:nvSpPr>
      <xdr:spPr>
        <a:xfrm>
          <a:off x="22110700" y="14766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126291</xdr:rowOff>
    </xdr:from>
    <xdr:ext cx="469744" cy="259045"/>
    <xdr:sp macro="" textlink="">
      <xdr:nvSpPr>
        <xdr:cNvPr id="727" name="【消防施設】&#10;一人当たり面積該当値テキスト">
          <a:extLst>
            <a:ext uri="{FF2B5EF4-FFF2-40B4-BE49-F238E27FC236}">
              <a16:creationId xmlns:a16="http://schemas.microsoft.com/office/drawing/2014/main" id="{E22905A0-FDB7-4258-A803-A6C72E42DD19}"/>
            </a:ext>
          </a:extLst>
        </xdr:cNvPr>
        <xdr:cNvSpPr txBox="1"/>
      </xdr:nvSpPr>
      <xdr:spPr>
        <a:xfrm>
          <a:off x="22199600" y="14699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23223</xdr:rowOff>
    </xdr:from>
    <xdr:to>
      <xdr:col>112</xdr:col>
      <xdr:colOff>38100</xdr:colOff>
      <xdr:row>86</xdr:row>
      <xdr:rowOff>124823</xdr:rowOff>
    </xdr:to>
    <xdr:sp macro="" textlink="">
      <xdr:nvSpPr>
        <xdr:cNvPr id="728" name="楕円 727">
          <a:extLst>
            <a:ext uri="{FF2B5EF4-FFF2-40B4-BE49-F238E27FC236}">
              <a16:creationId xmlns:a16="http://schemas.microsoft.com/office/drawing/2014/main" id="{6E9E983D-BFE3-4184-A5F3-0F98E8786F93}"/>
            </a:ext>
          </a:extLst>
        </xdr:cNvPr>
        <xdr:cNvSpPr/>
      </xdr:nvSpPr>
      <xdr:spPr>
        <a:xfrm>
          <a:off x="21272500" y="14767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72934</xdr:rowOff>
    </xdr:from>
    <xdr:to>
      <xdr:col>116</xdr:col>
      <xdr:colOff>63500</xdr:colOff>
      <xdr:row>86</xdr:row>
      <xdr:rowOff>74023</xdr:rowOff>
    </xdr:to>
    <xdr:cxnSp macro="">
      <xdr:nvCxnSpPr>
        <xdr:cNvPr id="729" name="直線コネクタ 728">
          <a:extLst>
            <a:ext uri="{FF2B5EF4-FFF2-40B4-BE49-F238E27FC236}">
              <a16:creationId xmlns:a16="http://schemas.microsoft.com/office/drawing/2014/main" id="{787C30C1-DAF0-49F9-AE5E-C2BDED294980}"/>
            </a:ext>
          </a:extLst>
        </xdr:cNvPr>
        <xdr:cNvCxnSpPr/>
      </xdr:nvCxnSpPr>
      <xdr:spPr>
        <a:xfrm flipV="1">
          <a:off x="21323300" y="14817634"/>
          <a:ext cx="838200" cy="1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24312</xdr:rowOff>
    </xdr:from>
    <xdr:to>
      <xdr:col>107</xdr:col>
      <xdr:colOff>101600</xdr:colOff>
      <xdr:row>86</xdr:row>
      <xdr:rowOff>125912</xdr:rowOff>
    </xdr:to>
    <xdr:sp macro="" textlink="">
      <xdr:nvSpPr>
        <xdr:cNvPr id="730" name="楕円 729">
          <a:extLst>
            <a:ext uri="{FF2B5EF4-FFF2-40B4-BE49-F238E27FC236}">
              <a16:creationId xmlns:a16="http://schemas.microsoft.com/office/drawing/2014/main" id="{FA8CE1A4-7BEA-45A4-A619-1CA26C7C4956}"/>
            </a:ext>
          </a:extLst>
        </xdr:cNvPr>
        <xdr:cNvSpPr/>
      </xdr:nvSpPr>
      <xdr:spPr>
        <a:xfrm>
          <a:off x="20383500" y="14769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74023</xdr:rowOff>
    </xdr:from>
    <xdr:to>
      <xdr:col>111</xdr:col>
      <xdr:colOff>177800</xdr:colOff>
      <xdr:row>86</xdr:row>
      <xdr:rowOff>75112</xdr:rowOff>
    </xdr:to>
    <xdr:cxnSp macro="">
      <xdr:nvCxnSpPr>
        <xdr:cNvPr id="731" name="直線コネクタ 730">
          <a:extLst>
            <a:ext uri="{FF2B5EF4-FFF2-40B4-BE49-F238E27FC236}">
              <a16:creationId xmlns:a16="http://schemas.microsoft.com/office/drawing/2014/main" id="{7A60084C-46C6-4B5D-8375-14A3382484B3}"/>
            </a:ext>
          </a:extLst>
        </xdr:cNvPr>
        <xdr:cNvCxnSpPr/>
      </xdr:nvCxnSpPr>
      <xdr:spPr>
        <a:xfrm flipV="1">
          <a:off x="20434300" y="14818723"/>
          <a:ext cx="889000" cy="1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25400</xdr:rowOff>
    </xdr:from>
    <xdr:to>
      <xdr:col>102</xdr:col>
      <xdr:colOff>165100</xdr:colOff>
      <xdr:row>86</xdr:row>
      <xdr:rowOff>127000</xdr:rowOff>
    </xdr:to>
    <xdr:sp macro="" textlink="">
      <xdr:nvSpPr>
        <xdr:cNvPr id="732" name="楕円 731">
          <a:extLst>
            <a:ext uri="{FF2B5EF4-FFF2-40B4-BE49-F238E27FC236}">
              <a16:creationId xmlns:a16="http://schemas.microsoft.com/office/drawing/2014/main" id="{A9FB82A7-79E0-42AD-A039-FF239B2BE047}"/>
            </a:ext>
          </a:extLst>
        </xdr:cNvPr>
        <xdr:cNvSpPr/>
      </xdr:nvSpPr>
      <xdr:spPr>
        <a:xfrm>
          <a:off x="19494500" y="14770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75112</xdr:rowOff>
    </xdr:from>
    <xdr:to>
      <xdr:col>107</xdr:col>
      <xdr:colOff>50800</xdr:colOff>
      <xdr:row>86</xdr:row>
      <xdr:rowOff>76200</xdr:rowOff>
    </xdr:to>
    <xdr:cxnSp macro="">
      <xdr:nvCxnSpPr>
        <xdr:cNvPr id="733" name="直線コネクタ 732">
          <a:extLst>
            <a:ext uri="{FF2B5EF4-FFF2-40B4-BE49-F238E27FC236}">
              <a16:creationId xmlns:a16="http://schemas.microsoft.com/office/drawing/2014/main" id="{F4744BC5-35C8-4DBA-B4B6-8421FFE19867}"/>
            </a:ext>
          </a:extLst>
        </xdr:cNvPr>
        <xdr:cNvCxnSpPr/>
      </xdr:nvCxnSpPr>
      <xdr:spPr>
        <a:xfrm flipV="1">
          <a:off x="19545300" y="14819812"/>
          <a:ext cx="889000" cy="1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26488</xdr:rowOff>
    </xdr:from>
    <xdr:to>
      <xdr:col>98</xdr:col>
      <xdr:colOff>38100</xdr:colOff>
      <xdr:row>86</xdr:row>
      <xdr:rowOff>128088</xdr:rowOff>
    </xdr:to>
    <xdr:sp macro="" textlink="">
      <xdr:nvSpPr>
        <xdr:cNvPr id="734" name="楕円 733">
          <a:extLst>
            <a:ext uri="{FF2B5EF4-FFF2-40B4-BE49-F238E27FC236}">
              <a16:creationId xmlns:a16="http://schemas.microsoft.com/office/drawing/2014/main" id="{14E7AA94-22F6-4B4B-A7DB-EBBAA90D060A}"/>
            </a:ext>
          </a:extLst>
        </xdr:cNvPr>
        <xdr:cNvSpPr/>
      </xdr:nvSpPr>
      <xdr:spPr>
        <a:xfrm>
          <a:off x="18605500" y="14771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76200</xdr:rowOff>
    </xdr:from>
    <xdr:to>
      <xdr:col>102</xdr:col>
      <xdr:colOff>114300</xdr:colOff>
      <xdr:row>86</xdr:row>
      <xdr:rowOff>77288</xdr:rowOff>
    </xdr:to>
    <xdr:cxnSp macro="">
      <xdr:nvCxnSpPr>
        <xdr:cNvPr id="735" name="直線コネクタ 734">
          <a:extLst>
            <a:ext uri="{FF2B5EF4-FFF2-40B4-BE49-F238E27FC236}">
              <a16:creationId xmlns:a16="http://schemas.microsoft.com/office/drawing/2014/main" id="{475148A6-CC2D-4513-AB06-89900437CA0C}"/>
            </a:ext>
          </a:extLst>
        </xdr:cNvPr>
        <xdr:cNvCxnSpPr/>
      </xdr:nvCxnSpPr>
      <xdr:spPr>
        <a:xfrm flipV="1">
          <a:off x="18656300" y="14820900"/>
          <a:ext cx="889000" cy="1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97807</xdr:rowOff>
    </xdr:from>
    <xdr:ext cx="469744" cy="259045"/>
    <xdr:sp macro="" textlink="">
      <xdr:nvSpPr>
        <xdr:cNvPr id="736" name="n_1aveValue【消防施設】&#10;一人当たり面積">
          <a:extLst>
            <a:ext uri="{FF2B5EF4-FFF2-40B4-BE49-F238E27FC236}">
              <a16:creationId xmlns:a16="http://schemas.microsoft.com/office/drawing/2014/main" id="{08F11296-96AC-4BFB-AE1F-346D9CBF0C3B}"/>
            </a:ext>
          </a:extLst>
        </xdr:cNvPr>
        <xdr:cNvSpPr txBox="1"/>
      </xdr:nvSpPr>
      <xdr:spPr>
        <a:xfrm>
          <a:off x="21075727" y="14499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99984</xdr:rowOff>
    </xdr:from>
    <xdr:ext cx="469744" cy="259045"/>
    <xdr:sp macro="" textlink="">
      <xdr:nvSpPr>
        <xdr:cNvPr id="737" name="n_2aveValue【消防施設】&#10;一人当たり面積">
          <a:extLst>
            <a:ext uri="{FF2B5EF4-FFF2-40B4-BE49-F238E27FC236}">
              <a16:creationId xmlns:a16="http://schemas.microsoft.com/office/drawing/2014/main" id="{3E468A08-686D-4C34-8402-234BCC4DD5AB}"/>
            </a:ext>
          </a:extLst>
        </xdr:cNvPr>
        <xdr:cNvSpPr txBox="1"/>
      </xdr:nvSpPr>
      <xdr:spPr>
        <a:xfrm>
          <a:off x="20199427" y="14501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95629</xdr:rowOff>
    </xdr:from>
    <xdr:ext cx="469744" cy="259045"/>
    <xdr:sp macro="" textlink="">
      <xdr:nvSpPr>
        <xdr:cNvPr id="738" name="n_3aveValue【消防施設】&#10;一人当たり面積">
          <a:extLst>
            <a:ext uri="{FF2B5EF4-FFF2-40B4-BE49-F238E27FC236}">
              <a16:creationId xmlns:a16="http://schemas.microsoft.com/office/drawing/2014/main" id="{39A53469-14AC-4244-AD29-A6D0613C0BC6}"/>
            </a:ext>
          </a:extLst>
        </xdr:cNvPr>
        <xdr:cNvSpPr txBox="1"/>
      </xdr:nvSpPr>
      <xdr:spPr>
        <a:xfrm>
          <a:off x="19310427" y="144974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104339</xdr:rowOff>
    </xdr:from>
    <xdr:ext cx="469744" cy="259045"/>
    <xdr:sp macro="" textlink="">
      <xdr:nvSpPr>
        <xdr:cNvPr id="739" name="n_4aveValue【消防施設】&#10;一人当たり面積">
          <a:extLst>
            <a:ext uri="{FF2B5EF4-FFF2-40B4-BE49-F238E27FC236}">
              <a16:creationId xmlns:a16="http://schemas.microsoft.com/office/drawing/2014/main" id="{95E393F7-CC2D-45CF-A419-EDB6603F46FC}"/>
            </a:ext>
          </a:extLst>
        </xdr:cNvPr>
        <xdr:cNvSpPr txBox="1"/>
      </xdr:nvSpPr>
      <xdr:spPr>
        <a:xfrm>
          <a:off x="18421427" y="145061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115950</xdr:rowOff>
    </xdr:from>
    <xdr:ext cx="469744" cy="259045"/>
    <xdr:sp macro="" textlink="">
      <xdr:nvSpPr>
        <xdr:cNvPr id="740" name="n_1mainValue【消防施設】&#10;一人当たり面積">
          <a:extLst>
            <a:ext uri="{FF2B5EF4-FFF2-40B4-BE49-F238E27FC236}">
              <a16:creationId xmlns:a16="http://schemas.microsoft.com/office/drawing/2014/main" id="{C3C71859-F20D-47E1-B9EF-114DDA2463F9}"/>
            </a:ext>
          </a:extLst>
        </xdr:cNvPr>
        <xdr:cNvSpPr txBox="1"/>
      </xdr:nvSpPr>
      <xdr:spPr>
        <a:xfrm>
          <a:off x="21075727" y="148606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117039</xdr:rowOff>
    </xdr:from>
    <xdr:ext cx="469744" cy="259045"/>
    <xdr:sp macro="" textlink="">
      <xdr:nvSpPr>
        <xdr:cNvPr id="741" name="n_2mainValue【消防施設】&#10;一人当たり面積">
          <a:extLst>
            <a:ext uri="{FF2B5EF4-FFF2-40B4-BE49-F238E27FC236}">
              <a16:creationId xmlns:a16="http://schemas.microsoft.com/office/drawing/2014/main" id="{DD2B36D5-8078-44F3-8496-A56F47C21BC7}"/>
            </a:ext>
          </a:extLst>
        </xdr:cNvPr>
        <xdr:cNvSpPr txBox="1"/>
      </xdr:nvSpPr>
      <xdr:spPr>
        <a:xfrm>
          <a:off x="20199427" y="148617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118127</xdr:rowOff>
    </xdr:from>
    <xdr:ext cx="469744" cy="259045"/>
    <xdr:sp macro="" textlink="">
      <xdr:nvSpPr>
        <xdr:cNvPr id="742" name="n_3mainValue【消防施設】&#10;一人当たり面積">
          <a:extLst>
            <a:ext uri="{FF2B5EF4-FFF2-40B4-BE49-F238E27FC236}">
              <a16:creationId xmlns:a16="http://schemas.microsoft.com/office/drawing/2014/main" id="{CCFAA2D9-35D4-419F-AA2A-57C5BC791D77}"/>
            </a:ext>
          </a:extLst>
        </xdr:cNvPr>
        <xdr:cNvSpPr txBox="1"/>
      </xdr:nvSpPr>
      <xdr:spPr>
        <a:xfrm>
          <a:off x="19310427"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119215</xdr:rowOff>
    </xdr:from>
    <xdr:ext cx="469744" cy="259045"/>
    <xdr:sp macro="" textlink="">
      <xdr:nvSpPr>
        <xdr:cNvPr id="743" name="n_4mainValue【消防施設】&#10;一人当たり面積">
          <a:extLst>
            <a:ext uri="{FF2B5EF4-FFF2-40B4-BE49-F238E27FC236}">
              <a16:creationId xmlns:a16="http://schemas.microsoft.com/office/drawing/2014/main" id="{AE0057C4-D112-4197-B38C-7DFB1366628F}"/>
            </a:ext>
          </a:extLst>
        </xdr:cNvPr>
        <xdr:cNvSpPr txBox="1"/>
      </xdr:nvSpPr>
      <xdr:spPr>
        <a:xfrm>
          <a:off x="18421427" y="148639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4" name="正方形/長方形 743">
          <a:extLst>
            <a:ext uri="{FF2B5EF4-FFF2-40B4-BE49-F238E27FC236}">
              <a16:creationId xmlns:a16="http://schemas.microsoft.com/office/drawing/2014/main" id="{BCA504E8-BBF3-4312-879C-13E9928A6F02}"/>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5" name="正方形/長方形 744">
          <a:extLst>
            <a:ext uri="{FF2B5EF4-FFF2-40B4-BE49-F238E27FC236}">
              <a16:creationId xmlns:a16="http://schemas.microsoft.com/office/drawing/2014/main" id="{90562E78-C780-4164-B68E-1230B73076DE}"/>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6" name="正方形/長方形 745">
          <a:extLst>
            <a:ext uri="{FF2B5EF4-FFF2-40B4-BE49-F238E27FC236}">
              <a16:creationId xmlns:a16="http://schemas.microsoft.com/office/drawing/2014/main" id="{D763DE41-C493-4714-9406-E4E2C5B919DE}"/>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7" name="正方形/長方形 746">
          <a:extLst>
            <a:ext uri="{FF2B5EF4-FFF2-40B4-BE49-F238E27FC236}">
              <a16:creationId xmlns:a16="http://schemas.microsoft.com/office/drawing/2014/main" id="{F897BCEA-D2B5-4876-96FF-FFEDD62E52B3}"/>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8" name="正方形/長方形 747">
          <a:extLst>
            <a:ext uri="{FF2B5EF4-FFF2-40B4-BE49-F238E27FC236}">
              <a16:creationId xmlns:a16="http://schemas.microsoft.com/office/drawing/2014/main" id="{6C4F19A8-46A8-415C-BE5A-3DF3230A0079}"/>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9" name="正方形/長方形 748">
          <a:extLst>
            <a:ext uri="{FF2B5EF4-FFF2-40B4-BE49-F238E27FC236}">
              <a16:creationId xmlns:a16="http://schemas.microsoft.com/office/drawing/2014/main" id="{C19855ED-790E-47F2-9C47-46ADD0249969}"/>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50" name="正方形/長方形 749">
          <a:extLst>
            <a:ext uri="{FF2B5EF4-FFF2-40B4-BE49-F238E27FC236}">
              <a16:creationId xmlns:a16="http://schemas.microsoft.com/office/drawing/2014/main" id="{0C802D56-ABD0-4348-BA5A-EF56AB8C900C}"/>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1" name="正方形/長方形 750">
          <a:extLst>
            <a:ext uri="{FF2B5EF4-FFF2-40B4-BE49-F238E27FC236}">
              <a16:creationId xmlns:a16="http://schemas.microsoft.com/office/drawing/2014/main" id="{CCB982BC-8E35-45C0-8225-2881A812837F}"/>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52" name="テキスト ボックス 751">
          <a:extLst>
            <a:ext uri="{FF2B5EF4-FFF2-40B4-BE49-F238E27FC236}">
              <a16:creationId xmlns:a16="http://schemas.microsoft.com/office/drawing/2014/main" id="{729AC5CA-57A8-40C8-B316-56D222CC4AB7}"/>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53" name="直線コネクタ 752">
          <a:extLst>
            <a:ext uri="{FF2B5EF4-FFF2-40B4-BE49-F238E27FC236}">
              <a16:creationId xmlns:a16="http://schemas.microsoft.com/office/drawing/2014/main" id="{7B032136-F396-4485-9396-ABF0C038C34E}"/>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4" name="テキスト ボックス 753">
          <a:extLst>
            <a:ext uri="{FF2B5EF4-FFF2-40B4-BE49-F238E27FC236}">
              <a16:creationId xmlns:a16="http://schemas.microsoft.com/office/drawing/2014/main" id="{556B0FB0-5FD7-445C-9274-11CB13E1A928}"/>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55" name="直線コネクタ 754">
          <a:extLst>
            <a:ext uri="{FF2B5EF4-FFF2-40B4-BE49-F238E27FC236}">
              <a16:creationId xmlns:a16="http://schemas.microsoft.com/office/drawing/2014/main" id="{77169A30-1FC7-4A1A-A9D0-9E91BCB3308E}"/>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56" name="テキスト ボックス 755">
          <a:extLst>
            <a:ext uri="{FF2B5EF4-FFF2-40B4-BE49-F238E27FC236}">
              <a16:creationId xmlns:a16="http://schemas.microsoft.com/office/drawing/2014/main" id="{FF04A157-40E4-490E-9A10-07CCC4B8AB29}"/>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57" name="直線コネクタ 756">
          <a:extLst>
            <a:ext uri="{FF2B5EF4-FFF2-40B4-BE49-F238E27FC236}">
              <a16:creationId xmlns:a16="http://schemas.microsoft.com/office/drawing/2014/main" id="{DC70A567-6476-4FE3-AFA7-70CEF03A401E}"/>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58" name="テキスト ボックス 757">
          <a:extLst>
            <a:ext uri="{FF2B5EF4-FFF2-40B4-BE49-F238E27FC236}">
              <a16:creationId xmlns:a16="http://schemas.microsoft.com/office/drawing/2014/main" id="{D674773E-3DCA-4A8E-B854-D4604D33DCA4}"/>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59" name="直線コネクタ 758">
          <a:extLst>
            <a:ext uri="{FF2B5EF4-FFF2-40B4-BE49-F238E27FC236}">
              <a16:creationId xmlns:a16="http://schemas.microsoft.com/office/drawing/2014/main" id="{DB1CD6DA-C220-4F92-9F38-7EE7AC49E92E}"/>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60" name="テキスト ボックス 759">
          <a:extLst>
            <a:ext uri="{FF2B5EF4-FFF2-40B4-BE49-F238E27FC236}">
              <a16:creationId xmlns:a16="http://schemas.microsoft.com/office/drawing/2014/main" id="{FDBB6228-B425-44BE-B9C7-437C67562CA6}"/>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61" name="直線コネクタ 760">
          <a:extLst>
            <a:ext uri="{FF2B5EF4-FFF2-40B4-BE49-F238E27FC236}">
              <a16:creationId xmlns:a16="http://schemas.microsoft.com/office/drawing/2014/main" id="{8610E6A9-2424-4738-BDE1-FAE232A969CB}"/>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62" name="テキスト ボックス 761">
          <a:extLst>
            <a:ext uri="{FF2B5EF4-FFF2-40B4-BE49-F238E27FC236}">
              <a16:creationId xmlns:a16="http://schemas.microsoft.com/office/drawing/2014/main" id="{A57DE064-992E-4EB3-A12E-C3CCE358EAF4}"/>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63" name="直線コネクタ 762">
          <a:extLst>
            <a:ext uri="{FF2B5EF4-FFF2-40B4-BE49-F238E27FC236}">
              <a16:creationId xmlns:a16="http://schemas.microsoft.com/office/drawing/2014/main" id="{5BA6B69F-7221-4645-9A77-E723E0B2D7CE}"/>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64" name="テキスト ボックス 763">
          <a:extLst>
            <a:ext uri="{FF2B5EF4-FFF2-40B4-BE49-F238E27FC236}">
              <a16:creationId xmlns:a16="http://schemas.microsoft.com/office/drawing/2014/main" id="{222028FA-9632-4FB2-863F-9BE738642B1A}"/>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65" name="直線コネクタ 764">
          <a:extLst>
            <a:ext uri="{FF2B5EF4-FFF2-40B4-BE49-F238E27FC236}">
              <a16:creationId xmlns:a16="http://schemas.microsoft.com/office/drawing/2014/main" id="{39DBD64E-A2B8-43C3-AC60-B974AC30D730}"/>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66" name="テキスト ボックス 765">
          <a:extLst>
            <a:ext uri="{FF2B5EF4-FFF2-40B4-BE49-F238E27FC236}">
              <a16:creationId xmlns:a16="http://schemas.microsoft.com/office/drawing/2014/main" id="{0B53317E-201C-483F-BC0A-C94C5A1DD8EF}"/>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7" name="直線コネクタ 766">
          <a:extLst>
            <a:ext uri="{FF2B5EF4-FFF2-40B4-BE49-F238E27FC236}">
              <a16:creationId xmlns:a16="http://schemas.microsoft.com/office/drawing/2014/main" id="{FA38936F-787D-46EE-B7DB-9C4686AE2111}"/>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68" name="【庁舎】&#10;有形固定資産減価償却率グラフ枠">
          <a:extLst>
            <a:ext uri="{FF2B5EF4-FFF2-40B4-BE49-F238E27FC236}">
              <a16:creationId xmlns:a16="http://schemas.microsoft.com/office/drawing/2014/main" id="{5288BE35-DA2A-4DF7-9F08-F19C19F7C373}"/>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105592</xdr:rowOff>
    </xdr:from>
    <xdr:to>
      <xdr:col>85</xdr:col>
      <xdr:colOff>126364</xdr:colOff>
      <xdr:row>109</xdr:row>
      <xdr:rowOff>33745</xdr:rowOff>
    </xdr:to>
    <xdr:cxnSp macro="">
      <xdr:nvCxnSpPr>
        <xdr:cNvPr id="769" name="直線コネクタ 768">
          <a:extLst>
            <a:ext uri="{FF2B5EF4-FFF2-40B4-BE49-F238E27FC236}">
              <a16:creationId xmlns:a16="http://schemas.microsoft.com/office/drawing/2014/main" id="{1F02B13F-E572-42D0-90B7-1754ED39ED34}"/>
            </a:ext>
          </a:extLst>
        </xdr:cNvPr>
        <xdr:cNvCxnSpPr/>
      </xdr:nvCxnSpPr>
      <xdr:spPr>
        <a:xfrm flipV="1">
          <a:off x="16318864" y="17250592"/>
          <a:ext cx="0" cy="14712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37572</xdr:rowOff>
    </xdr:from>
    <xdr:ext cx="405111" cy="259045"/>
    <xdr:sp macro="" textlink="">
      <xdr:nvSpPr>
        <xdr:cNvPr id="770" name="【庁舎】&#10;有形固定資産減価償却率最小値テキスト">
          <a:extLst>
            <a:ext uri="{FF2B5EF4-FFF2-40B4-BE49-F238E27FC236}">
              <a16:creationId xmlns:a16="http://schemas.microsoft.com/office/drawing/2014/main" id="{CCA86541-E8AC-4570-9C42-967E3EB4571E}"/>
            </a:ext>
          </a:extLst>
        </xdr:cNvPr>
        <xdr:cNvSpPr txBox="1"/>
      </xdr:nvSpPr>
      <xdr:spPr>
        <a:xfrm>
          <a:off x="16357600" y="18725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33745</xdr:rowOff>
    </xdr:from>
    <xdr:to>
      <xdr:col>86</xdr:col>
      <xdr:colOff>25400</xdr:colOff>
      <xdr:row>109</xdr:row>
      <xdr:rowOff>33745</xdr:rowOff>
    </xdr:to>
    <xdr:cxnSp macro="">
      <xdr:nvCxnSpPr>
        <xdr:cNvPr id="771" name="直線コネクタ 770">
          <a:extLst>
            <a:ext uri="{FF2B5EF4-FFF2-40B4-BE49-F238E27FC236}">
              <a16:creationId xmlns:a16="http://schemas.microsoft.com/office/drawing/2014/main" id="{3E195D16-6EDC-4B0F-AC9B-A25EAA4D75F3}"/>
            </a:ext>
          </a:extLst>
        </xdr:cNvPr>
        <xdr:cNvCxnSpPr/>
      </xdr:nvCxnSpPr>
      <xdr:spPr>
        <a:xfrm>
          <a:off x="16230600" y="187217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52269</xdr:rowOff>
    </xdr:from>
    <xdr:ext cx="340478" cy="259045"/>
    <xdr:sp macro="" textlink="">
      <xdr:nvSpPr>
        <xdr:cNvPr id="772" name="【庁舎】&#10;有形固定資産減価償却率最大値テキスト">
          <a:extLst>
            <a:ext uri="{FF2B5EF4-FFF2-40B4-BE49-F238E27FC236}">
              <a16:creationId xmlns:a16="http://schemas.microsoft.com/office/drawing/2014/main" id="{33049E78-B112-412A-9479-267286C83885}"/>
            </a:ext>
          </a:extLst>
        </xdr:cNvPr>
        <xdr:cNvSpPr txBox="1"/>
      </xdr:nvSpPr>
      <xdr:spPr>
        <a:xfrm>
          <a:off x="16357600" y="1702581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105592</xdr:rowOff>
    </xdr:from>
    <xdr:to>
      <xdr:col>86</xdr:col>
      <xdr:colOff>25400</xdr:colOff>
      <xdr:row>100</xdr:row>
      <xdr:rowOff>105592</xdr:rowOff>
    </xdr:to>
    <xdr:cxnSp macro="">
      <xdr:nvCxnSpPr>
        <xdr:cNvPr id="773" name="直線コネクタ 772">
          <a:extLst>
            <a:ext uri="{FF2B5EF4-FFF2-40B4-BE49-F238E27FC236}">
              <a16:creationId xmlns:a16="http://schemas.microsoft.com/office/drawing/2014/main" id="{C239532B-8E93-4ACF-81D3-3F7325FCFCBC}"/>
            </a:ext>
          </a:extLst>
        </xdr:cNvPr>
        <xdr:cNvCxnSpPr/>
      </xdr:nvCxnSpPr>
      <xdr:spPr>
        <a:xfrm>
          <a:off x="16230600" y="172505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116857</xdr:rowOff>
    </xdr:from>
    <xdr:ext cx="405111" cy="259045"/>
    <xdr:sp macro="" textlink="">
      <xdr:nvSpPr>
        <xdr:cNvPr id="774" name="【庁舎】&#10;有形固定資産減価償却率平均値テキスト">
          <a:extLst>
            <a:ext uri="{FF2B5EF4-FFF2-40B4-BE49-F238E27FC236}">
              <a16:creationId xmlns:a16="http://schemas.microsoft.com/office/drawing/2014/main" id="{49D7AE6A-1B90-46E0-A932-1A4B5BA69316}"/>
            </a:ext>
          </a:extLst>
        </xdr:cNvPr>
        <xdr:cNvSpPr txBox="1"/>
      </xdr:nvSpPr>
      <xdr:spPr>
        <a:xfrm>
          <a:off x="16357600" y="177762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93980</xdr:rowOff>
    </xdr:from>
    <xdr:to>
      <xdr:col>85</xdr:col>
      <xdr:colOff>177800</xdr:colOff>
      <xdr:row>105</xdr:row>
      <xdr:rowOff>24130</xdr:rowOff>
    </xdr:to>
    <xdr:sp macro="" textlink="">
      <xdr:nvSpPr>
        <xdr:cNvPr id="775" name="フローチャート: 判断 774">
          <a:extLst>
            <a:ext uri="{FF2B5EF4-FFF2-40B4-BE49-F238E27FC236}">
              <a16:creationId xmlns:a16="http://schemas.microsoft.com/office/drawing/2014/main" id="{BB522568-E517-4DEF-8881-8C4C6DB4D79F}"/>
            </a:ext>
          </a:extLst>
        </xdr:cNvPr>
        <xdr:cNvSpPr/>
      </xdr:nvSpPr>
      <xdr:spPr>
        <a:xfrm>
          <a:off x="16268700" y="1792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74386</xdr:rowOff>
    </xdr:from>
    <xdr:to>
      <xdr:col>81</xdr:col>
      <xdr:colOff>101600</xdr:colOff>
      <xdr:row>105</xdr:row>
      <xdr:rowOff>4536</xdr:rowOff>
    </xdr:to>
    <xdr:sp macro="" textlink="">
      <xdr:nvSpPr>
        <xdr:cNvPr id="776" name="フローチャート: 判断 775">
          <a:extLst>
            <a:ext uri="{FF2B5EF4-FFF2-40B4-BE49-F238E27FC236}">
              <a16:creationId xmlns:a16="http://schemas.microsoft.com/office/drawing/2014/main" id="{6A0CD23B-9F9F-4BC8-9663-240FB384B416}"/>
            </a:ext>
          </a:extLst>
        </xdr:cNvPr>
        <xdr:cNvSpPr/>
      </xdr:nvSpPr>
      <xdr:spPr>
        <a:xfrm>
          <a:off x="15430500" y="17905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76019</xdr:rowOff>
    </xdr:from>
    <xdr:to>
      <xdr:col>76</xdr:col>
      <xdr:colOff>165100</xdr:colOff>
      <xdr:row>105</xdr:row>
      <xdr:rowOff>6169</xdr:rowOff>
    </xdr:to>
    <xdr:sp macro="" textlink="">
      <xdr:nvSpPr>
        <xdr:cNvPr id="777" name="フローチャート: 判断 776">
          <a:extLst>
            <a:ext uri="{FF2B5EF4-FFF2-40B4-BE49-F238E27FC236}">
              <a16:creationId xmlns:a16="http://schemas.microsoft.com/office/drawing/2014/main" id="{624136D2-B746-4ACF-86E0-167FD867D40D}"/>
            </a:ext>
          </a:extLst>
        </xdr:cNvPr>
        <xdr:cNvSpPr/>
      </xdr:nvSpPr>
      <xdr:spPr>
        <a:xfrm>
          <a:off x="14541500" y="17906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59689</xdr:rowOff>
    </xdr:from>
    <xdr:to>
      <xdr:col>72</xdr:col>
      <xdr:colOff>38100</xdr:colOff>
      <xdr:row>104</xdr:row>
      <xdr:rowOff>161289</xdr:rowOff>
    </xdr:to>
    <xdr:sp macro="" textlink="">
      <xdr:nvSpPr>
        <xdr:cNvPr id="778" name="フローチャート: 判断 777">
          <a:extLst>
            <a:ext uri="{FF2B5EF4-FFF2-40B4-BE49-F238E27FC236}">
              <a16:creationId xmlns:a16="http://schemas.microsoft.com/office/drawing/2014/main" id="{BFF071F0-BE88-48F9-84EB-0694BA7A2D30}"/>
            </a:ext>
          </a:extLst>
        </xdr:cNvPr>
        <xdr:cNvSpPr/>
      </xdr:nvSpPr>
      <xdr:spPr>
        <a:xfrm>
          <a:off x="13652500" y="17890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62956</xdr:rowOff>
    </xdr:from>
    <xdr:to>
      <xdr:col>67</xdr:col>
      <xdr:colOff>101600</xdr:colOff>
      <xdr:row>104</xdr:row>
      <xdr:rowOff>164556</xdr:rowOff>
    </xdr:to>
    <xdr:sp macro="" textlink="">
      <xdr:nvSpPr>
        <xdr:cNvPr id="779" name="フローチャート: 判断 778">
          <a:extLst>
            <a:ext uri="{FF2B5EF4-FFF2-40B4-BE49-F238E27FC236}">
              <a16:creationId xmlns:a16="http://schemas.microsoft.com/office/drawing/2014/main" id="{9F70EF1E-C6C6-455F-8DFA-B8F6B8CF3DB1}"/>
            </a:ext>
          </a:extLst>
        </xdr:cNvPr>
        <xdr:cNvSpPr/>
      </xdr:nvSpPr>
      <xdr:spPr>
        <a:xfrm>
          <a:off x="12763500" y="17893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80" name="テキスト ボックス 779">
          <a:extLst>
            <a:ext uri="{FF2B5EF4-FFF2-40B4-BE49-F238E27FC236}">
              <a16:creationId xmlns:a16="http://schemas.microsoft.com/office/drawing/2014/main" id="{E460F781-0FA6-44B2-8782-0D43C70BE267}"/>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81" name="テキスト ボックス 780">
          <a:extLst>
            <a:ext uri="{FF2B5EF4-FFF2-40B4-BE49-F238E27FC236}">
              <a16:creationId xmlns:a16="http://schemas.microsoft.com/office/drawing/2014/main" id="{542A1724-4F3D-4357-A481-B013D0B768A2}"/>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82" name="テキスト ボックス 781">
          <a:extLst>
            <a:ext uri="{FF2B5EF4-FFF2-40B4-BE49-F238E27FC236}">
              <a16:creationId xmlns:a16="http://schemas.microsoft.com/office/drawing/2014/main" id="{FA1BB501-64E7-4B4B-BF5D-03912B48BE44}"/>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83" name="テキスト ボックス 782">
          <a:extLst>
            <a:ext uri="{FF2B5EF4-FFF2-40B4-BE49-F238E27FC236}">
              <a16:creationId xmlns:a16="http://schemas.microsoft.com/office/drawing/2014/main" id="{5279CFE8-FC3B-4A55-B6E4-334486D12DBF}"/>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84" name="テキスト ボックス 783">
          <a:extLst>
            <a:ext uri="{FF2B5EF4-FFF2-40B4-BE49-F238E27FC236}">
              <a16:creationId xmlns:a16="http://schemas.microsoft.com/office/drawing/2014/main" id="{B50B839A-2B65-4029-A261-BE3986F46F85}"/>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69487</xdr:rowOff>
    </xdr:from>
    <xdr:to>
      <xdr:col>85</xdr:col>
      <xdr:colOff>177800</xdr:colOff>
      <xdr:row>106</xdr:row>
      <xdr:rowOff>171087</xdr:rowOff>
    </xdr:to>
    <xdr:sp macro="" textlink="">
      <xdr:nvSpPr>
        <xdr:cNvPr id="785" name="楕円 784">
          <a:extLst>
            <a:ext uri="{FF2B5EF4-FFF2-40B4-BE49-F238E27FC236}">
              <a16:creationId xmlns:a16="http://schemas.microsoft.com/office/drawing/2014/main" id="{EA8CCE5C-C965-423C-929C-161B0E293820}"/>
            </a:ext>
          </a:extLst>
        </xdr:cNvPr>
        <xdr:cNvSpPr/>
      </xdr:nvSpPr>
      <xdr:spPr>
        <a:xfrm>
          <a:off x="16268700" y="18243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47914</xdr:rowOff>
    </xdr:from>
    <xdr:ext cx="405111" cy="259045"/>
    <xdr:sp macro="" textlink="">
      <xdr:nvSpPr>
        <xdr:cNvPr id="786" name="【庁舎】&#10;有形固定資産減価償却率該当値テキスト">
          <a:extLst>
            <a:ext uri="{FF2B5EF4-FFF2-40B4-BE49-F238E27FC236}">
              <a16:creationId xmlns:a16="http://schemas.microsoft.com/office/drawing/2014/main" id="{D53719C4-4A9F-4761-8F97-5D367CD58571}"/>
            </a:ext>
          </a:extLst>
        </xdr:cNvPr>
        <xdr:cNvSpPr txBox="1"/>
      </xdr:nvSpPr>
      <xdr:spPr>
        <a:xfrm>
          <a:off x="16357600" y="182216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56424</xdr:rowOff>
    </xdr:from>
    <xdr:to>
      <xdr:col>81</xdr:col>
      <xdr:colOff>101600</xdr:colOff>
      <xdr:row>106</xdr:row>
      <xdr:rowOff>158024</xdr:rowOff>
    </xdr:to>
    <xdr:sp macro="" textlink="">
      <xdr:nvSpPr>
        <xdr:cNvPr id="787" name="楕円 786">
          <a:extLst>
            <a:ext uri="{FF2B5EF4-FFF2-40B4-BE49-F238E27FC236}">
              <a16:creationId xmlns:a16="http://schemas.microsoft.com/office/drawing/2014/main" id="{4ABFC266-EFEE-4C51-85AA-8331E0D91E35}"/>
            </a:ext>
          </a:extLst>
        </xdr:cNvPr>
        <xdr:cNvSpPr/>
      </xdr:nvSpPr>
      <xdr:spPr>
        <a:xfrm>
          <a:off x="15430500" y="18230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107224</xdr:rowOff>
    </xdr:from>
    <xdr:to>
      <xdr:col>85</xdr:col>
      <xdr:colOff>127000</xdr:colOff>
      <xdr:row>106</xdr:row>
      <xdr:rowOff>120287</xdr:rowOff>
    </xdr:to>
    <xdr:cxnSp macro="">
      <xdr:nvCxnSpPr>
        <xdr:cNvPr id="788" name="直線コネクタ 787">
          <a:extLst>
            <a:ext uri="{FF2B5EF4-FFF2-40B4-BE49-F238E27FC236}">
              <a16:creationId xmlns:a16="http://schemas.microsoft.com/office/drawing/2014/main" id="{01493B09-761E-404A-B1EA-5826EB63FDAB}"/>
            </a:ext>
          </a:extLst>
        </xdr:cNvPr>
        <xdr:cNvCxnSpPr/>
      </xdr:nvCxnSpPr>
      <xdr:spPr>
        <a:xfrm>
          <a:off x="15481300" y="18280924"/>
          <a:ext cx="8382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18869</xdr:rowOff>
    </xdr:from>
    <xdr:to>
      <xdr:col>76</xdr:col>
      <xdr:colOff>165100</xdr:colOff>
      <xdr:row>106</xdr:row>
      <xdr:rowOff>120469</xdr:rowOff>
    </xdr:to>
    <xdr:sp macro="" textlink="">
      <xdr:nvSpPr>
        <xdr:cNvPr id="789" name="楕円 788">
          <a:extLst>
            <a:ext uri="{FF2B5EF4-FFF2-40B4-BE49-F238E27FC236}">
              <a16:creationId xmlns:a16="http://schemas.microsoft.com/office/drawing/2014/main" id="{9049881D-133C-47BB-941B-FB228E0F984E}"/>
            </a:ext>
          </a:extLst>
        </xdr:cNvPr>
        <xdr:cNvSpPr/>
      </xdr:nvSpPr>
      <xdr:spPr>
        <a:xfrm>
          <a:off x="14541500" y="18192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69669</xdr:rowOff>
    </xdr:from>
    <xdr:to>
      <xdr:col>81</xdr:col>
      <xdr:colOff>50800</xdr:colOff>
      <xdr:row>106</xdr:row>
      <xdr:rowOff>107224</xdr:rowOff>
    </xdr:to>
    <xdr:cxnSp macro="">
      <xdr:nvCxnSpPr>
        <xdr:cNvPr id="790" name="直線コネクタ 789">
          <a:extLst>
            <a:ext uri="{FF2B5EF4-FFF2-40B4-BE49-F238E27FC236}">
              <a16:creationId xmlns:a16="http://schemas.microsoft.com/office/drawing/2014/main" id="{797D8E65-65F3-4AF6-8E27-6703D54F7159}"/>
            </a:ext>
          </a:extLst>
        </xdr:cNvPr>
        <xdr:cNvCxnSpPr/>
      </xdr:nvCxnSpPr>
      <xdr:spPr>
        <a:xfrm>
          <a:off x="14592300" y="18243369"/>
          <a:ext cx="889000" cy="37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151130</xdr:rowOff>
    </xdr:from>
    <xdr:to>
      <xdr:col>72</xdr:col>
      <xdr:colOff>38100</xdr:colOff>
      <xdr:row>106</xdr:row>
      <xdr:rowOff>81280</xdr:rowOff>
    </xdr:to>
    <xdr:sp macro="" textlink="">
      <xdr:nvSpPr>
        <xdr:cNvPr id="791" name="楕円 790">
          <a:extLst>
            <a:ext uri="{FF2B5EF4-FFF2-40B4-BE49-F238E27FC236}">
              <a16:creationId xmlns:a16="http://schemas.microsoft.com/office/drawing/2014/main" id="{3CE74C5E-278D-491E-BDF1-E7C4231E0F82}"/>
            </a:ext>
          </a:extLst>
        </xdr:cNvPr>
        <xdr:cNvSpPr/>
      </xdr:nvSpPr>
      <xdr:spPr>
        <a:xfrm>
          <a:off x="13652500" y="1815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30480</xdr:rowOff>
    </xdr:from>
    <xdr:to>
      <xdr:col>76</xdr:col>
      <xdr:colOff>114300</xdr:colOff>
      <xdr:row>106</xdr:row>
      <xdr:rowOff>69669</xdr:rowOff>
    </xdr:to>
    <xdr:cxnSp macro="">
      <xdr:nvCxnSpPr>
        <xdr:cNvPr id="792" name="直線コネクタ 791">
          <a:extLst>
            <a:ext uri="{FF2B5EF4-FFF2-40B4-BE49-F238E27FC236}">
              <a16:creationId xmlns:a16="http://schemas.microsoft.com/office/drawing/2014/main" id="{AC0058E3-7E01-426A-AD6C-553730352111}"/>
            </a:ext>
          </a:extLst>
        </xdr:cNvPr>
        <xdr:cNvCxnSpPr/>
      </xdr:nvCxnSpPr>
      <xdr:spPr>
        <a:xfrm>
          <a:off x="13703300" y="18204180"/>
          <a:ext cx="8890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129902</xdr:rowOff>
    </xdr:from>
    <xdr:to>
      <xdr:col>67</xdr:col>
      <xdr:colOff>101600</xdr:colOff>
      <xdr:row>106</xdr:row>
      <xdr:rowOff>60052</xdr:rowOff>
    </xdr:to>
    <xdr:sp macro="" textlink="">
      <xdr:nvSpPr>
        <xdr:cNvPr id="793" name="楕円 792">
          <a:extLst>
            <a:ext uri="{FF2B5EF4-FFF2-40B4-BE49-F238E27FC236}">
              <a16:creationId xmlns:a16="http://schemas.microsoft.com/office/drawing/2014/main" id="{D53B90A1-E77D-4FC9-9A1D-A69E941B01B7}"/>
            </a:ext>
          </a:extLst>
        </xdr:cNvPr>
        <xdr:cNvSpPr/>
      </xdr:nvSpPr>
      <xdr:spPr>
        <a:xfrm>
          <a:off x="12763500" y="18132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9252</xdr:rowOff>
    </xdr:from>
    <xdr:to>
      <xdr:col>71</xdr:col>
      <xdr:colOff>177800</xdr:colOff>
      <xdr:row>106</xdr:row>
      <xdr:rowOff>30480</xdr:rowOff>
    </xdr:to>
    <xdr:cxnSp macro="">
      <xdr:nvCxnSpPr>
        <xdr:cNvPr id="794" name="直線コネクタ 793">
          <a:extLst>
            <a:ext uri="{FF2B5EF4-FFF2-40B4-BE49-F238E27FC236}">
              <a16:creationId xmlns:a16="http://schemas.microsoft.com/office/drawing/2014/main" id="{0EE72028-0AE4-4787-BC6C-14ACD31AB81B}"/>
            </a:ext>
          </a:extLst>
        </xdr:cNvPr>
        <xdr:cNvCxnSpPr/>
      </xdr:nvCxnSpPr>
      <xdr:spPr>
        <a:xfrm>
          <a:off x="12814300" y="18182952"/>
          <a:ext cx="889000" cy="21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21063</xdr:rowOff>
    </xdr:from>
    <xdr:ext cx="405111" cy="259045"/>
    <xdr:sp macro="" textlink="">
      <xdr:nvSpPr>
        <xdr:cNvPr id="795" name="n_1aveValue【庁舎】&#10;有形固定資産減価償却率">
          <a:extLst>
            <a:ext uri="{FF2B5EF4-FFF2-40B4-BE49-F238E27FC236}">
              <a16:creationId xmlns:a16="http://schemas.microsoft.com/office/drawing/2014/main" id="{B78EB233-FE92-4AB1-9470-293693E23F74}"/>
            </a:ext>
          </a:extLst>
        </xdr:cNvPr>
        <xdr:cNvSpPr txBox="1"/>
      </xdr:nvSpPr>
      <xdr:spPr>
        <a:xfrm>
          <a:off x="15266044" y="17680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22696</xdr:rowOff>
    </xdr:from>
    <xdr:ext cx="405111" cy="259045"/>
    <xdr:sp macro="" textlink="">
      <xdr:nvSpPr>
        <xdr:cNvPr id="796" name="n_2aveValue【庁舎】&#10;有形固定資産減価償却率">
          <a:extLst>
            <a:ext uri="{FF2B5EF4-FFF2-40B4-BE49-F238E27FC236}">
              <a16:creationId xmlns:a16="http://schemas.microsoft.com/office/drawing/2014/main" id="{53614F36-9A39-4340-9016-B8240E84DDA5}"/>
            </a:ext>
          </a:extLst>
        </xdr:cNvPr>
        <xdr:cNvSpPr txBox="1"/>
      </xdr:nvSpPr>
      <xdr:spPr>
        <a:xfrm>
          <a:off x="14389744" y="176820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6366</xdr:rowOff>
    </xdr:from>
    <xdr:ext cx="405111" cy="259045"/>
    <xdr:sp macro="" textlink="">
      <xdr:nvSpPr>
        <xdr:cNvPr id="797" name="n_3aveValue【庁舎】&#10;有形固定資産減価償却率">
          <a:extLst>
            <a:ext uri="{FF2B5EF4-FFF2-40B4-BE49-F238E27FC236}">
              <a16:creationId xmlns:a16="http://schemas.microsoft.com/office/drawing/2014/main" id="{5DC7F80F-22CD-4170-8F45-CD241274978F}"/>
            </a:ext>
          </a:extLst>
        </xdr:cNvPr>
        <xdr:cNvSpPr txBox="1"/>
      </xdr:nvSpPr>
      <xdr:spPr>
        <a:xfrm>
          <a:off x="13500744" y="17665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9633</xdr:rowOff>
    </xdr:from>
    <xdr:ext cx="405111" cy="259045"/>
    <xdr:sp macro="" textlink="">
      <xdr:nvSpPr>
        <xdr:cNvPr id="798" name="n_4aveValue【庁舎】&#10;有形固定資産減価償却率">
          <a:extLst>
            <a:ext uri="{FF2B5EF4-FFF2-40B4-BE49-F238E27FC236}">
              <a16:creationId xmlns:a16="http://schemas.microsoft.com/office/drawing/2014/main" id="{2A4F9440-FF08-4A3C-8A5B-3F2EDAC894EE}"/>
            </a:ext>
          </a:extLst>
        </xdr:cNvPr>
        <xdr:cNvSpPr txBox="1"/>
      </xdr:nvSpPr>
      <xdr:spPr>
        <a:xfrm>
          <a:off x="12611744" y="176689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149151</xdr:rowOff>
    </xdr:from>
    <xdr:ext cx="405111" cy="259045"/>
    <xdr:sp macro="" textlink="">
      <xdr:nvSpPr>
        <xdr:cNvPr id="799" name="n_1mainValue【庁舎】&#10;有形固定資産減価償却率">
          <a:extLst>
            <a:ext uri="{FF2B5EF4-FFF2-40B4-BE49-F238E27FC236}">
              <a16:creationId xmlns:a16="http://schemas.microsoft.com/office/drawing/2014/main" id="{E48CDD70-0B7C-49B5-8185-BB76B70B5489}"/>
            </a:ext>
          </a:extLst>
        </xdr:cNvPr>
        <xdr:cNvSpPr txBox="1"/>
      </xdr:nvSpPr>
      <xdr:spPr>
        <a:xfrm>
          <a:off x="15266044" y="183228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111596</xdr:rowOff>
    </xdr:from>
    <xdr:ext cx="405111" cy="259045"/>
    <xdr:sp macro="" textlink="">
      <xdr:nvSpPr>
        <xdr:cNvPr id="800" name="n_2mainValue【庁舎】&#10;有形固定資産減価償却率">
          <a:extLst>
            <a:ext uri="{FF2B5EF4-FFF2-40B4-BE49-F238E27FC236}">
              <a16:creationId xmlns:a16="http://schemas.microsoft.com/office/drawing/2014/main" id="{E7CFFDE7-DDBD-4931-A855-87817AC5E075}"/>
            </a:ext>
          </a:extLst>
        </xdr:cNvPr>
        <xdr:cNvSpPr txBox="1"/>
      </xdr:nvSpPr>
      <xdr:spPr>
        <a:xfrm>
          <a:off x="14389744" y="182852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72407</xdr:rowOff>
    </xdr:from>
    <xdr:ext cx="405111" cy="259045"/>
    <xdr:sp macro="" textlink="">
      <xdr:nvSpPr>
        <xdr:cNvPr id="801" name="n_3mainValue【庁舎】&#10;有形固定資産減価償却率">
          <a:extLst>
            <a:ext uri="{FF2B5EF4-FFF2-40B4-BE49-F238E27FC236}">
              <a16:creationId xmlns:a16="http://schemas.microsoft.com/office/drawing/2014/main" id="{F4CA4CC0-47AE-40DB-AA1A-71E3CADDD067}"/>
            </a:ext>
          </a:extLst>
        </xdr:cNvPr>
        <xdr:cNvSpPr txBox="1"/>
      </xdr:nvSpPr>
      <xdr:spPr>
        <a:xfrm>
          <a:off x="13500744" y="18246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51179</xdr:rowOff>
    </xdr:from>
    <xdr:ext cx="405111" cy="259045"/>
    <xdr:sp macro="" textlink="">
      <xdr:nvSpPr>
        <xdr:cNvPr id="802" name="n_4mainValue【庁舎】&#10;有形固定資産減価償却率">
          <a:extLst>
            <a:ext uri="{FF2B5EF4-FFF2-40B4-BE49-F238E27FC236}">
              <a16:creationId xmlns:a16="http://schemas.microsoft.com/office/drawing/2014/main" id="{F438216E-12B9-4367-8E6A-084F42FFF677}"/>
            </a:ext>
          </a:extLst>
        </xdr:cNvPr>
        <xdr:cNvSpPr txBox="1"/>
      </xdr:nvSpPr>
      <xdr:spPr>
        <a:xfrm>
          <a:off x="12611744" y="182248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03" name="正方形/長方形 802">
          <a:extLst>
            <a:ext uri="{FF2B5EF4-FFF2-40B4-BE49-F238E27FC236}">
              <a16:creationId xmlns:a16="http://schemas.microsoft.com/office/drawing/2014/main" id="{507904AA-BC18-428A-A502-6A740D5E83E1}"/>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04" name="正方形/長方形 803">
          <a:extLst>
            <a:ext uri="{FF2B5EF4-FFF2-40B4-BE49-F238E27FC236}">
              <a16:creationId xmlns:a16="http://schemas.microsoft.com/office/drawing/2014/main" id="{156F01A3-FEAF-4C39-9427-60091DD79A86}"/>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5" name="正方形/長方形 804">
          <a:extLst>
            <a:ext uri="{FF2B5EF4-FFF2-40B4-BE49-F238E27FC236}">
              <a16:creationId xmlns:a16="http://schemas.microsoft.com/office/drawing/2014/main" id="{850D91E5-D41D-4F40-BE09-E30AE9CB8394}"/>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6" name="正方形/長方形 805">
          <a:extLst>
            <a:ext uri="{FF2B5EF4-FFF2-40B4-BE49-F238E27FC236}">
              <a16:creationId xmlns:a16="http://schemas.microsoft.com/office/drawing/2014/main" id="{2FC92D46-3FB8-4C08-8198-F1B3AE231A63}"/>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7" name="正方形/長方形 806">
          <a:extLst>
            <a:ext uri="{FF2B5EF4-FFF2-40B4-BE49-F238E27FC236}">
              <a16:creationId xmlns:a16="http://schemas.microsoft.com/office/drawing/2014/main" id="{AD8E7893-6C41-441F-946C-3CA8ED99C8DE}"/>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8" name="正方形/長方形 807">
          <a:extLst>
            <a:ext uri="{FF2B5EF4-FFF2-40B4-BE49-F238E27FC236}">
              <a16:creationId xmlns:a16="http://schemas.microsoft.com/office/drawing/2014/main" id="{A5F279AF-2F2B-4239-AE89-8ADF6E1E53CE}"/>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9" name="正方形/長方形 808">
          <a:extLst>
            <a:ext uri="{FF2B5EF4-FFF2-40B4-BE49-F238E27FC236}">
              <a16:creationId xmlns:a16="http://schemas.microsoft.com/office/drawing/2014/main" id="{09069FF1-C592-4655-B678-D2F077F13FE1}"/>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10" name="正方形/長方形 809">
          <a:extLst>
            <a:ext uri="{FF2B5EF4-FFF2-40B4-BE49-F238E27FC236}">
              <a16:creationId xmlns:a16="http://schemas.microsoft.com/office/drawing/2014/main" id="{AE5D5B6D-F320-49C0-9932-57B709D71EA7}"/>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11" name="テキスト ボックス 810">
          <a:extLst>
            <a:ext uri="{FF2B5EF4-FFF2-40B4-BE49-F238E27FC236}">
              <a16:creationId xmlns:a16="http://schemas.microsoft.com/office/drawing/2014/main" id="{938EEFDC-49E5-4F5A-8BF7-A019E4D7558E}"/>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12" name="直線コネクタ 811">
          <a:extLst>
            <a:ext uri="{FF2B5EF4-FFF2-40B4-BE49-F238E27FC236}">
              <a16:creationId xmlns:a16="http://schemas.microsoft.com/office/drawing/2014/main" id="{4851F323-06DE-4E53-9E88-7F7F0BC89849}"/>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13" name="直線コネクタ 812">
          <a:extLst>
            <a:ext uri="{FF2B5EF4-FFF2-40B4-BE49-F238E27FC236}">
              <a16:creationId xmlns:a16="http://schemas.microsoft.com/office/drawing/2014/main" id="{961FCC13-1C4F-47F3-AA37-E4B4ABFC29A2}"/>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14" name="テキスト ボックス 813">
          <a:extLst>
            <a:ext uri="{FF2B5EF4-FFF2-40B4-BE49-F238E27FC236}">
              <a16:creationId xmlns:a16="http://schemas.microsoft.com/office/drawing/2014/main" id="{B73EF5FA-34CC-4844-9AD9-D61B9B0280EE}"/>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15" name="直線コネクタ 814">
          <a:extLst>
            <a:ext uri="{FF2B5EF4-FFF2-40B4-BE49-F238E27FC236}">
              <a16:creationId xmlns:a16="http://schemas.microsoft.com/office/drawing/2014/main" id="{82EA4ED9-B85D-4EC2-97BD-DB4FFD694ABD}"/>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16" name="テキスト ボックス 815">
          <a:extLst>
            <a:ext uri="{FF2B5EF4-FFF2-40B4-BE49-F238E27FC236}">
              <a16:creationId xmlns:a16="http://schemas.microsoft.com/office/drawing/2014/main" id="{5BF189A3-A3BA-4742-B5BE-652318B9B3D7}"/>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17" name="直線コネクタ 816">
          <a:extLst>
            <a:ext uri="{FF2B5EF4-FFF2-40B4-BE49-F238E27FC236}">
              <a16:creationId xmlns:a16="http://schemas.microsoft.com/office/drawing/2014/main" id="{F0ACAB40-20F4-467A-946C-399CC415111A}"/>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18" name="テキスト ボックス 817">
          <a:extLst>
            <a:ext uri="{FF2B5EF4-FFF2-40B4-BE49-F238E27FC236}">
              <a16:creationId xmlns:a16="http://schemas.microsoft.com/office/drawing/2014/main" id="{39FABF2A-10FE-45D9-8AEC-025B4B87E24D}"/>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19" name="直線コネクタ 818">
          <a:extLst>
            <a:ext uri="{FF2B5EF4-FFF2-40B4-BE49-F238E27FC236}">
              <a16:creationId xmlns:a16="http://schemas.microsoft.com/office/drawing/2014/main" id="{C2B1E124-8A88-498B-9BD2-DB1D2DA1824F}"/>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20" name="テキスト ボックス 819">
          <a:extLst>
            <a:ext uri="{FF2B5EF4-FFF2-40B4-BE49-F238E27FC236}">
              <a16:creationId xmlns:a16="http://schemas.microsoft.com/office/drawing/2014/main" id="{140D3551-20F4-4FBD-A093-2368D4120452}"/>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21" name="直線コネクタ 820">
          <a:extLst>
            <a:ext uri="{FF2B5EF4-FFF2-40B4-BE49-F238E27FC236}">
              <a16:creationId xmlns:a16="http://schemas.microsoft.com/office/drawing/2014/main" id="{3A92DB8A-1A99-4BD6-970A-821BD1A9FC39}"/>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22" name="テキスト ボックス 821">
          <a:extLst>
            <a:ext uri="{FF2B5EF4-FFF2-40B4-BE49-F238E27FC236}">
              <a16:creationId xmlns:a16="http://schemas.microsoft.com/office/drawing/2014/main" id="{F180F98F-F577-43F8-A252-116BB5D58090}"/>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23" name="直線コネクタ 822">
          <a:extLst>
            <a:ext uri="{FF2B5EF4-FFF2-40B4-BE49-F238E27FC236}">
              <a16:creationId xmlns:a16="http://schemas.microsoft.com/office/drawing/2014/main" id="{E564E0DA-2010-4B76-855A-C31E5A929224}"/>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24" name="テキスト ボックス 823">
          <a:extLst>
            <a:ext uri="{FF2B5EF4-FFF2-40B4-BE49-F238E27FC236}">
              <a16:creationId xmlns:a16="http://schemas.microsoft.com/office/drawing/2014/main" id="{E58B7880-49B3-44E5-8C48-B2FAB7076E0F}"/>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5" name="【庁舎】&#10;一人当たり面積グラフ枠">
          <a:extLst>
            <a:ext uri="{FF2B5EF4-FFF2-40B4-BE49-F238E27FC236}">
              <a16:creationId xmlns:a16="http://schemas.microsoft.com/office/drawing/2014/main" id="{5C760305-56A2-466F-8B58-0390C52D5343}"/>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165736</xdr:rowOff>
    </xdr:from>
    <xdr:to>
      <xdr:col>116</xdr:col>
      <xdr:colOff>62864</xdr:colOff>
      <xdr:row>108</xdr:row>
      <xdr:rowOff>106680</xdr:rowOff>
    </xdr:to>
    <xdr:cxnSp macro="">
      <xdr:nvCxnSpPr>
        <xdr:cNvPr id="826" name="直線コネクタ 825">
          <a:extLst>
            <a:ext uri="{FF2B5EF4-FFF2-40B4-BE49-F238E27FC236}">
              <a16:creationId xmlns:a16="http://schemas.microsoft.com/office/drawing/2014/main" id="{861E68B9-A6F2-497A-94C0-5D1AC522E746}"/>
            </a:ext>
          </a:extLst>
        </xdr:cNvPr>
        <xdr:cNvCxnSpPr/>
      </xdr:nvCxnSpPr>
      <xdr:spPr>
        <a:xfrm flipV="1">
          <a:off x="22160864" y="17310736"/>
          <a:ext cx="0" cy="13125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110507</xdr:rowOff>
    </xdr:from>
    <xdr:ext cx="469744" cy="259045"/>
    <xdr:sp macro="" textlink="">
      <xdr:nvSpPr>
        <xdr:cNvPr id="827" name="【庁舎】&#10;一人当たり面積最小値テキスト">
          <a:extLst>
            <a:ext uri="{FF2B5EF4-FFF2-40B4-BE49-F238E27FC236}">
              <a16:creationId xmlns:a16="http://schemas.microsoft.com/office/drawing/2014/main" id="{3256EC14-58EA-47F8-8BB3-C32ED9DBB351}"/>
            </a:ext>
          </a:extLst>
        </xdr:cNvPr>
        <xdr:cNvSpPr txBox="1"/>
      </xdr:nvSpPr>
      <xdr:spPr>
        <a:xfrm>
          <a:off x="22199600" y="18627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106680</xdr:rowOff>
    </xdr:from>
    <xdr:to>
      <xdr:col>116</xdr:col>
      <xdr:colOff>152400</xdr:colOff>
      <xdr:row>108</xdr:row>
      <xdr:rowOff>106680</xdr:rowOff>
    </xdr:to>
    <xdr:cxnSp macro="">
      <xdr:nvCxnSpPr>
        <xdr:cNvPr id="828" name="直線コネクタ 827">
          <a:extLst>
            <a:ext uri="{FF2B5EF4-FFF2-40B4-BE49-F238E27FC236}">
              <a16:creationId xmlns:a16="http://schemas.microsoft.com/office/drawing/2014/main" id="{19AF4CA7-BDBF-4B88-8742-EDA3FEEA2F1C}"/>
            </a:ext>
          </a:extLst>
        </xdr:cNvPr>
        <xdr:cNvCxnSpPr/>
      </xdr:nvCxnSpPr>
      <xdr:spPr>
        <a:xfrm>
          <a:off x="22072600" y="18623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112413</xdr:rowOff>
    </xdr:from>
    <xdr:ext cx="469744" cy="259045"/>
    <xdr:sp macro="" textlink="">
      <xdr:nvSpPr>
        <xdr:cNvPr id="829" name="【庁舎】&#10;一人当たり面積最大値テキスト">
          <a:extLst>
            <a:ext uri="{FF2B5EF4-FFF2-40B4-BE49-F238E27FC236}">
              <a16:creationId xmlns:a16="http://schemas.microsoft.com/office/drawing/2014/main" id="{2E4FB503-872A-4B0B-9DC7-B64E7E8201D3}"/>
            </a:ext>
          </a:extLst>
        </xdr:cNvPr>
        <xdr:cNvSpPr txBox="1"/>
      </xdr:nvSpPr>
      <xdr:spPr>
        <a:xfrm>
          <a:off x="22199600" y="17085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165736</xdr:rowOff>
    </xdr:from>
    <xdr:to>
      <xdr:col>116</xdr:col>
      <xdr:colOff>152400</xdr:colOff>
      <xdr:row>100</xdr:row>
      <xdr:rowOff>165736</xdr:rowOff>
    </xdr:to>
    <xdr:cxnSp macro="">
      <xdr:nvCxnSpPr>
        <xdr:cNvPr id="830" name="直線コネクタ 829">
          <a:extLst>
            <a:ext uri="{FF2B5EF4-FFF2-40B4-BE49-F238E27FC236}">
              <a16:creationId xmlns:a16="http://schemas.microsoft.com/office/drawing/2014/main" id="{5C5E0CF8-45B0-46E4-B79F-4C8A885B96F9}"/>
            </a:ext>
          </a:extLst>
        </xdr:cNvPr>
        <xdr:cNvCxnSpPr/>
      </xdr:nvCxnSpPr>
      <xdr:spPr>
        <a:xfrm>
          <a:off x="22072600" y="173107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65422</xdr:rowOff>
    </xdr:from>
    <xdr:ext cx="469744" cy="259045"/>
    <xdr:sp macro="" textlink="">
      <xdr:nvSpPr>
        <xdr:cNvPr id="831" name="【庁舎】&#10;一人当たり面積平均値テキスト">
          <a:extLst>
            <a:ext uri="{FF2B5EF4-FFF2-40B4-BE49-F238E27FC236}">
              <a16:creationId xmlns:a16="http://schemas.microsoft.com/office/drawing/2014/main" id="{8EE56F38-A82B-4170-87AC-168BCD58572B}"/>
            </a:ext>
          </a:extLst>
        </xdr:cNvPr>
        <xdr:cNvSpPr txBox="1"/>
      </xdr:nvSpPr>
      <xdr:spPr>
        <a:xfrm>
          <a:off x="22199600" y="178962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42545</xdr:rowOff>
    </xdr:from>
    <xdr:to>
      <xdr:col>116</xdr:col>
      <xdr:colOff>114300</xdr:colOff>
      <xdr:row>105</xdr:row>
      <xdr:rowOff>144145</xdr:rowOff>
    </xdr:to>
    <xdr:sp macro="" textlink="">
      <xdr:nvSpPr>
        <xdr:cNvPr id="832" name="フローチャート: 判断 831">
          <a:extLst>
            <a:ext uri="{FF2B5EF4-FFF2-40B4-BE49-F238E27FC236}">
              <a16:creationId xmlns:a16="http://schemas.microsoft.com/office/drawing/2014/main" id="{58B48CED-395F-4DDA-B2B5-F8A2B537D2DE}"/>
            </a:ext>
          </a:extLst>
        </xdr:cNvPr>
        <xdr:cNvSpPr/>
      </xdr:nvSpPr>
      <xdr:spPr>
        <a:xfrm>
          <a:off x="22110700" y="18044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50164</xdr:rowOff>
    </xdr:from>
    <xdr:to>
      <xdr:col>112</xdr:col>
      <xdr:colOff>38100</xdr:colOff>
      <xdr:row>105</xdr:row>
      <xdr:rowOff>151764</xdr:rowOff>
    </xdr:to>
    <xdr:sp macro="" textlink="">
      <xdr:nvSpPr>
        <xdr:cNvPr id="833" name="フローチャート: 判断 832">
          <a:extLst>
            <a:ext uri="{FF2B5EF4-FFF2-40B4-BE49-F238E27FC236}">
              <a16:creationId xmlns:a16="http://schemas.microsoft.com/office/drawing/2014/main" id="{A7D40CEB-83DD-4D4E-BC3D-FF5FD5F6AC2C}"/>
            </a:ext>
          </a:extLst>
        </xdr:cNvPr>
        <xdr:cNvSpPr/>
      </xdr:nvSpPr>
      <xdr:spPr>
        <a:xfrm>
          <a:off x="21272500" y="1805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46355</xdr:rowOff>
    </xdr:from>
    <xdr:to>
      <xdr:col>107</xdr:col>
      <xdr:colOff>101600</xdr:colOff>
      <xdr:row>105</xdr:row>
      <xdr:rowOff>147955</xdr:rowOff>
    </xdr:to>
    <xdr:sp macro="" textlink="">
      <xdr:nvSpPr>
        <xdr:cNvPr id="834" name="フローチャート: 判断 833">
          <a:extLst>
            <a:ext uri="{FF2B5EF4-FFF2-40B4-BE49-F238E27FC236}">
              <a16:creationId xmlns:a16="http://schemas.microsoft.com/office/drawing/2014/main" id="{8F92C787-EC47-484A-B9BE-D893C79475F3}"/>
            </a:ext>
          </a:extLst>
        </xdr:cNvPr>
        <xdr:cNvSpPr/>
      </xdr:nvSpPr>
      <xdr:spPr>
        <a:xfrm>
          <a:off x="20383500" y="18048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44450</xdr:rowOff>
    </xdr:from>
    <xdr:to>
      <xdr:col>102</xdr:col>
      <xdr:colOff>165100</xdr:colOff>
      <xdr:row>105</xdr:row>
      <xdr:rowOff>146050</xdr:rowOff>
    </xdr:to>
    <xdr:sp macro="" textlink="">
      <xdr:nvSpPr>
        <xdr:cNvPr id="835" name="フローチャート: 判断 834">
          <a:extLst>
            <a:ext uri="{FF2B5EF4-FFF2-40B4-BE49-F238E27FC236}">
              <a16:creationId xmlns:a16="http://schemas.microsoft.com/office/drawing/2014/main" id="{755244CE-63CB-41EA-AA2D-2F81845E8CBC}"/>
            </a:ext>
          </a:extLst>
        </xdr:cNvPr>
        <xdr:cNvSpPr/>
      </xdr:nvSpPr>
      <xdr:spPr>
        <a:xfrm>
          <a:off x="19494500" y="1804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44450</xdr:rowOff>
    </xdr:from>
    <xdr:to>
      <xdr:col>98</xdr:col>
      <xdr:colOff>38100</xdr:colOff>
      <xdr:row>105</xdr:row>
      <xdr:rowOff>146050</xdr:rowOff>
    </xdr:to>
    <xdr:sp macro="" textlink="">
      <xdr:nvSpPr>
        <xdr:cNvPr id="836" name="フローチャート: 判断 835">
          <a:extLst>
            <a:ext uri="{FF2B5EF4-FFF2-40B4-BE49-F238E27FC236}">
              <a16:creationId xmlns:a16="http://schemas.microsoft.com/office/drawing/2014/main" id="{53D4E183-1A5C-4758-AD1A-7B6AA533F900}"/>
            </a:ext>
          </a:extLst>
        </xdr:cNvPr>
        <xdr:cNvSpPr/>
      </xdr:nvSpPr>
      <xdr:spPr>
        <a:xfrm>
          <a:off x="18605500" y="1804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7" name="テキスト ボックス 836">
          <a:extLst>
            <a:ext uri="{FF2B5EF4-FFF2-40B4-BE49-F238E27FC236}">
              <a16:creationId xmlns:a16="http://schemas.microsoft.com/office/drawing/2014/main" id="{0181A616-FCE1-401F-AC6A-E46AA5DAB446}"/>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8" name="テキスト ボックス 837">
          <a:extLst>
            <a:ext uri="{FF2B5EF4-FFF2-40B4-BE49-F238E27FC236}">
              <a16:creationId xmlns:a16="http://schemas.microsoft.com/office/drawing/2014/main" id="{E44B9E0B-AE7E-4B56-8E88-B739CAF4F92D}"/>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9" name="テキスト ボックス 838">
          <a:extLst>
            <a:ext uri="{FF2B5EF4-FFF2-40B4-BE49-F238E27FC236}">
              <a16:creationId xmlns:a16="http://schemas.microsoft.com/office/drawing/2014/main" id="{5B9D24D9-1B12-492B-AA14-1DFA6F39C773}"/>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40" name="テキスト ボックス 839">
          <a:extLst>
            <a:ext uri="{FF2B5EF4-FFF2-40B4-BE49-F238E27FC236}">
              <a16:creationId xmlns:a16="http://schemas.microsoft.com/office/drawing/2014/main" id="{7BDB2D1E-FE59-4C9C-9C6E-DB0EAE8B2976}"/>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41" name="テキスト ボックス 840">
          <a:extLst>
            <a:ext uri="{FF2B5EF4-FFF2-40B4-BE49-F238E27FC236}">
              <a16:creationId xmlns:a16="http://schemas.microsoft.com/office/drawing/2014/main" id="{9F68BE78-7EB3-46F4-A999-9A4E2C96577D}"/>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158750</xdr:rowOff>
    </xdr:from>
    <xdr:to>
      <xdr:col>116</xdr:col>
      <xdr:colOff>114300</xdr:colOff>
      <xdr:row>106</xdr:row>
      <xdr:rowOff>88900</xdr:rowOff>
    </xdr:to>
    <xdr:sp macro="" textlink="">
      <xdr:nvSpPr>
        <xdr:cNvPr id="842" name="楕円 841">
          <a:extLst>
            <a:ext uri="{FF2B5EF4-FFF2-40B4-BE49-F238E27FC236}">
              <a16:creationId xmlns:a16="http://schemas.microsoft.com/office/drawing/2014/main" id="{97481919-891E-441E-9A2A-2BFD22369353}"/>
            </a:ext>
          </a:extLst>
        </xdr:cNvPr>
        <xdr:cNvSpPr/>
      </xdr:nvSpPr>
      <xdr:spPr>
        <a:xfrm>
          <a:off x="22110700" y="1816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137177</xdr:rowOff>
    </xdr:from>
    <xdr:ext cx="469744" cy="259045"/>
    <xdr:sp macro="" textlink="">
      <xdr:nvSpPr>
        <xdr:cNvPr id="843" name="【庁舎】&#10;一人当たり面積該当値テキスト">
          <a:extLst>
            <a:ext uri="{FF2B5EF4-FFF2-40B4-BE49-F238E27FC236}">
              <a16:creationId xmlns:a16="http://schemas.microsoft.com/office/drawing/2014/main" id="{87DAC4F7-8DC6-4ED0-B4F2-9EA4B5DEA847}"/>
            </a:ext>
          </a:extLst>
        </xdr:cNvPr>
        <xdr:cNvSpPr txBox="1"/>
      </xdr:nvSpPr>
      <xdr:spPr>
        <a:xfrm>
          <a:off x="22199600" y="18139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164464</xdr:rowOff>
    </xdr:from>
    <xdr:to>
      <xdr:col>112</xdr:col>
      <xdr:colOff>38100</xdr:colOff>
      <xdr:row>106</xdr:row>
      <xdr:rowOff>94614</xdr:rowOff>
    </xdr:to>
    <xdr:sp macro="" textlink="">
      <xdr:nvSpPr>
        <xdr:cNvPr id="844" name="楕円 843">
          <a:extLst>
            <a:ext uri="{FF2B5EF4-FFF2-40B4-BE49-F238E27FC236}">
              <a16:creationId xmlns:a16="http://schemas.microsoft.com/office/drawing/2014/main" id="{5E1AD286-062A-4553-BDEB-01004AA2AE11}"/>
            </a:ext>
          </a:extLst>
        </xdr:cNvPr>
        <xdr:cNvSpPr/>
      </xdr:nvSpPr>
      <xdr:spPr>
        <a:xfrm>
          <a:off x="21272500" y="18166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38100</xdr:rowOff>
    </xdr:from>
    <xdr:to>
      <xdr:col>116</xdr:col>
      <xdr:colOff>63500</xdr:colOff>
      <xdr:row>106</xdr:row>
      <xdr:rowOff>43814</xdr:rowOff>
    </xdr:to>
    <xdr:cxnSp macro="">
      <xdr:nvCxnSpPr>
        <xdr:cNvPr id="845" name="直線コネクタ 844">
          <a:extLst>
            <a:ext uri="{FF2B5EF4-FFF2-40B4-BE49-F238E27FC236}">
              <a16:creationId xmlns:a16="http://schemas.microsoft.com/office/drawing/2014/main" id="{793B03E8-9B7F-4479-84E2-A6C87D32FEB7}"/>
            </a:ext>
          </a:extLst>
        </xdr:cNvPr>
        <xdr:cNvCxnSpPr/>
      </xdr:nvCxnSpPr>
      <xdr:spPr>
        <a:xfrm flipV="1">
          <a:off x="21323300" y="18211800"/>
          <a:ext cx="83820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170180</xdr:rowOff>
    </xdr:from>
    <xdr:to>
      <xdr:col>107</xdr:col>
      <xdr:colOff>101600</xdr:colOff>
      <xdr:row>106</xdr:row>
      <xdr:rowOff>100330</xdr:rowOff>
    </xdr:to>
    <xdr:sp macro="" textlink="">
      <xdr:nvSpPr>
        <xdr:cNvPr id="846" name="楕円 845">
          <a:extLst>
            <a:ext uri="{FF2B5EF4-FFF2-40B4-BE49-F238E27FC236}">
              <a16:creationId xmlns:a16="http://schemas.microsoft.com/office/drawing/2014/main" id="{B7B64838-C771-4578-A043-99A73A734749}"/>
            </a:ext>
          </a:extLst>
        </xdr:cNvPr>
        <xdr:cNvSpPr/>
      </xdr:nvSpPr>
      <xdr:spPr>
        <a:xfrm>
          <a:off x="20383500" y="18172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43814</xdr:rowOff>
    </xdr:from>
    <xdr:to>
      <xdr:col>111</xdr:col>
      <xdr:colOff>177800</xdr:colOff>
      <xdr:row>106</xdr:row>
      <xdr:rowOff>49530</xdr:rowOff>
    </xdr:to>
    <xdr:cxnSp macro="">
      <xdr:nvCxnSpPr>
        <xdr:cNvPr id="847" name="直線コネクタ 846">
          <a:extLst>
            <a:ext uri="{FF2B5EF4-FFF2-40B4-BE49-F238E27FC236}">
              <a16:creationId xmlns:a16="http://schemas.microsoft.com/office/drawing/2014/main" id="{0DC7BF1F-ACFB-4D49-B151-F04CC8741D61}"/>
            </a:ext>
          </a:extLst>
        </xdr:cNvPr>
        <xdr:cNvCxnSpPr/>
      </xdr:nvCxnSpPr>
      <xdr:spPr>
        <a:xfrm flipV="1">
          <a:off x="20434300" y="18217514"/>
          <a:ext cx="8890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4445</xdr:rowOff>
    </xdr:from>
    <xdr:to>
      <xdr:col>102</xdr:col>
      <xdr:colOff>165100</xdr:colOff>
      <xdr:row>106</xdr:row>
      <xdr:rowOff>106045</xdr:rowOff>
    </xdr:to>
    <xdr:sp macro="" textlink="">
      <xdr:nvSpPr>
        <xdr:cNvPr id="848" name="楕円 847">
          <a:extLst>
            <a:ext uri="{FF2B5EF4-FFF2-40B4-BE49-F238E27FC236}">
              <a16:creationId xmlns:a16="http://schemas.microsoft.com/office/drawing/2014/main" id="{831DF090-03DA-454D-8036-485A767830B9}"/>
            </a:ext>
          </a:extLst>
        </xdr:cNvPr>
        <xdr:cNvSpPr/>
      </xdr:nvSpPr>
      <xdr:spPr>
        <a:xfrm>
          <a:off x="19494500" y="18178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49530</xdr:rowOff>
    </xdr:from>
    <xdr:to>
      <xdr:col>107</xdr:col>
      <xdr:colOff>50800</xdr:colOff>
      <xdr:row>106</xdr:row>
      <xdr:rowOff>55245</xdr:rowOff>
    </xdr:to>
    <xdr:cxnSp macro="">
      <xdr:nvCxnSpPr>
        <xdr:cNvPr id="849" name="直線コネクタ 848">
          <a:extLst>
            <a:ext uri="{FF2B5EF4-FFF2-40B4-BE49-F238E27FC236}">
              <a16:creationId xmlns:a16="http://schemas.microsoft.com/office/drawing/2014/main" id="{ED900326-6053-4403-911C-AF400CD38E52}"/>
            </a:ext>
          </a:extLst>
        </xdr:cNvPr>
        <xdr:cNvCxnSpPr/>
      </xdr:nvCxnSpPr>
      <xdr:spPr>
        <a:xfrm flipV="1">
          <a:off x="19545300" y="18223230"/>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8255</xdr:rowOff>
    </xdr:from>
    <xdr:to>
      <xdr:col>98</xdr:col>
      <xdr:colOff>38100</xdr:colOff>
      <xdr:row>106</xdr:row>
      <xdr:rowOff>109855</xdr:rowOff>
    </xdr:to>
    <xdr:sp macro="" textlink="">
      <xdr:nvSpPr>
        <xdr:cNvPr id="850" name="楕円 849">
          <a:extLst>
            <a:ext uri="{FF2B5EF4-FFF2-40B4-BE49-F238E27FC236}">
              <a16:creationId xmlns:a16="http://schemas.microsoft.com/office/drawing/2014/main" id="{F94F539D-1D85-4486-A820-014FAF647092}"/>
            </a:ext>
          </a:extLst>
        </xdr:cNvPr>
        <xdr:cNvSpPr/>
      </xdr:nvSpPr>
      <xdr:spPr>
        <a:xfrm>
          <a:off x="18605500" y="18181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55245</xdr:rowOff>
    </xdr:from>
    <xdr:to>
      <xdr:col>102</xdr:col>
      <xdr:colOff>114300</xdr:colOff>
      <xdr:row>106</xdr:row>
      <xdr:rowOff>59055</xdr:rowOff>
    </xdr:to>
    <xdr:cxnSp macro="">
      <xdr:nvCxnSpPr>
        <xdr:cNvPr id="851" name="直線コネクタ 850">
          <a:extLst>
            <a:ext uri="{FF2B5EF4-FFF2-40B4-BE49-F238E27FC236}">
              <a16:creationId xmlns:a16="http://schemas.microsoft.com/office/drawing/2014/main" id="{BE794FF6-A85C-44E7-86D3-4809067E5098}"/>
            </a:ext>
          </a:extLst>
        </xdr:cNvPr>
        <xdr:cNvCxnSpPr/>
      </xdr:nvCxnSpPr>
      <xdr:spPr>
        <a:xfrm flipV="1">
          <a:off x="18656300" y="18228945"/>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168291</xdr:rowOff>
    </xdr:from>
    <xdr:ext cx="469744" cy="259045"/>
    <xdr:sp macro="" textlink="">
      <xdr:nvSpPr>
        <xdr:cNvPr id="852" name="n_1aveValue【庁舎】&#10;一人当たり面積">
          <a:extLst>
            <a:ext uri="{FF2B5EF4-FFF2-40B4-BE49-F238E27FC236}">
              <a16:creationId xmlns:a16="http://schemas.microsoft.com/office/drawing/2014/main" id="{F4C23440-EEDA-4840-8139-CA36C81C79E8}"/>
            </a:ext>
          </a:extLst>
        </xdr:cNvPr>
        <xdr:cNvSpPr txBox="1"/>
      </xdr:nvSpPr>
      <xdr:spPr>
        <a:xfrm>
          <a:off x="21075727" y="17827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164482</xdr:rowOff>
    </xdr:from>
    <xdr:ext cx="469744" cy="259045"/>
    <xdr:sp macro="" textlink="">
      <xdr:nvSpPr>
        <xdr:cNvPr id="853" name="n_2aveValue【庁舎】&#10;一人当たり面積">
          <a:extLst>
            <a:ext uri="{FF2B5EF4-FFF2-40B4-BE49-F238E27FC236}">
              <a16:creationId xmlns:a16="http://schemas.microsoft.com/office/drawing/2014/main" id="{C54764E9-C7A0-4338-8927-4AF89012A2C8}"/>
            </a:ext>
          </a:extLst>
        </xdr:cNvPr>
        <xdr:cNvSpPr txBox="1"/>
      </xdr:nvSpPr>
      <xdr:spPr>
        <a:xfrm>
          <a:off x="20199427" y="17823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162577</xdr:rowOff>
    </xdr:from>
    <xdr:ext cx="469744" cy="259045"/>
    <xdr:sp macro="" textlink="">
      <xdr:nvSpPr>
        <xdr:cNvPr id="854" name="n_3aveValue【庁舎】&#10;一人当たり面積">
          <a:extLst>
            <a:ext uri="{FF2B5EF4-FFF2-40B4-BE49-F238E27FC236}">
              <a16:creationId xmlns:a16="http://schemas.microsoft.com/office/drawing/2014/main" id="{1C069111-7EB7-4FD1-BFE7-6EE898A32CDE}"/>
            </a:ext>
          </a:extLst>
        </xdr:cNvPr>
        <xdr:cNvSpPr txBox="1"/>
      </xdr:nvSpPr>
      <xdr:spPr>
        <a:xfrm>
          <a:off x="19310427" y="17821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162577</xdr:rowOff>
    </xdr:from>
    <xdr:ext cx="469744" cy="259045"/>
    <xdr:sp macro="" textlink="">
      <xdr:nvSpPr>
        <xdr:cNvPr id="855" name="n_4aveValue【庁舎】&#10;一人当たり面積">
          <a:extLst>
            <a:ext uri="{FF2B5EF4-FFF2-40B4-BE49-F238E27FC236}">
              <a16:creationId xmlns:a16="http://schemas.microsoft.com/office/drawing/2014/main" id="{B1AFC8D3-A15E-4095-A88C-5973F8A54846}"/>
            </a:ext>
          </a:extLst>
        </xdr:cNvPr>
        <xdr:cNvSpPr txBox="1"/>
      </xdr:nvSpPr>
      <xdr:spPr>
        <a:xfrm>
          <a:off x="18421427" y="17821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85741</xdr:rowOff>
    </xdr:from>
    <xdr:ext cx="469744" cy="259045"/>
    <xdr:sp macro="" textlink="">
      <xdr:nvSpPr>
        <xdr:cNvPr id="856" name="n_1mainValue【庁舎】&#10;一人当たり面積">
          <a:extLst>
            <a:ext uri="{FF2B5EF4-FFF2-40B4-BE49-F238E27FC236}">
              <a16:creationId xmlns:a16="http://schemas.microsoft.com/office/drawing/2014/main" id="{178CCF4B-6630-4199-8CB2-F268BC9AF16A}"/>
            </a:ext>
          </a:extLst>
        </xdr:cNvPr>
        <xdr:cNvSpPr txBox="1"/>
      </xdr:nvSpPr>
      <xdr:spPr>
        <a:xfrm>
          <a:off x="21075727" y="182594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91457</xdr:rowOff>
    </xdr:from>
    <xdr:ext cx="469744" cy="259045"/>
    <xdr:sp macro="" textlink="">
      <xdr:nvSpPr>
        <xdr:cNvPr id="857" name="n_2mainValue【庁舎】&#10;一人当たり面積">
          <a:extLst>
            <a:ext uri="{FF2B5EF4-FFF2-40B4-BE49-F238E27FC236}">
              <a16:creationId xmlns:a16="http://schemas.microsoft.com/office/drawing/2014/main" id="{AC7AABF7-8DC1-4EBB-A950-17314DF0202C}"/>
            </a:ext>
          </a:extLst>
        </xdr:cNvPr>
        <xdr:cNvSpPr txBox="1"/>
      </xdr:nvSpPr>
      <xdr:spPr>
        <a:xfrm>
          <a:off x="20199427" y="18265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97172</xdr:rowOff>
    </xdr:from>
    <xdr:ext cx="469744" cy="259045"/>
    <xdr:sp macro="" textlink="">
      <xdr:nvSpPr>
        <xdr:cNvPr id="858" name="n_3mainValue【庁舎】&#10;一人当たり面積">
          <a:extLst>
            <a:ext uri="{FF2B5EF4-FFF2-40B4-BE49-F238E27FC236}">
              <a16:creationId xmlns:a16="http://schemas.microsoft.com/office/drawing/2014/main" id="{2A40588C-4F73-4BA3-9D86-7A4A7AC24F30}"/>
            </a:ext>
          </a:extLst>
        </xdr:cNvPr>
        <xdr:cNvSpPr txBox="1"/>
      </xdr:nvSpPr>
      <xdr:spPr>
        <a:xfrm>
          <a:off x="19310427" y="182708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100982</xdr:rowOff>
    </xdr:from>
    <xdr:ext cx="469744" cy="259045"/>
    <xdr:sp macro="" textlink="">
      <xdr:nvSpPr>
        <xdr:cNvPr id="859" name="n_4mainValue【庁舎】&#10;一人当たり面積">
          <a:extLst>
            <a:ext uri="{FF2B5EF4-FFF2-40B4-BE49-F238E27FC236}">
              <a16:creationId xmlns:a16="http://schemas.microsoft.com/office/drawing/2014/main" id="{54774E79-06E6-4A2E-9C93-A6506ABBCB63}"/>
            </a:ext>
          </a:extLst>
        </xdr:cNvPr>
        <xdr:cNvSpPr txBox="1"/>
      </xdr:nvSpPr>
      <xdr:spPr>
        <a:xfrm>
          <a:off x="18421427" y="18274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60" name="正方形/長方形 859">
          <a:extLst>
            <a:ext uri="{FF2B5EF4-FFF2-40B4-BE49-F238E27FC236}">
              <a16:creationId xmlns:a16="http://schemas.microsoft.com/office/drawing/2014/main" id="{3F6D7BC0-FBE0-47E5-A848-F3DE788D6FFE}"/>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61" name="正方形/長方形 860">
          <a:extLst>
            <a:ext uri="{FF2B5EF4-FFF2-40B4-BE49-F238E27FC236}">
              <a16:creationId xmlns:a16="http://schemas.microsoft.com/office/drawing/2014/main" id="{94BB378D-48F9-40EF-9011-8D7098BA274F}"/>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62" name="テキスト ボックス 861">
          <a:extLst>
            <a:ext uri="{FF2B5EF4-FFF2-40B4-BE49-F238E27FC236}">
              <a16:creationId xmlns:a16="http://schemas.microsoft.com/office/drawing/2014/main" id="{3076BE68-5885-4703-9CB5-81D438BB67A1}"/>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全国平均と比較して、有形固定資産減価償却率が低くなっているものは一般廃棄物処理施設であり、保健センター・保健所は全国平均と同等の数値になっている。</a:t>
          </a:r>
        </a:p>
        <a:p>
          <a:r>
            <a:rPr kumimoji="1" lang="ja-JP" altLang="en-US" sz="1300">
              <a:latin typeface="ＭＳ Ｐゴシック" panose="020B0600070205080204" pitchFamily="50" charset="-128"/>
              <a:ea typeface="ＭＳ Ｐゴシック" panose="020B0600070205080204" pitchFamily="50" charset="-128"/>
            </a:rPr>
            <a:t>　図書館、体育館・プール、消防施設、市民会館、庁舎の多くの施設区分で全国平均値比較で数値が高くなっている。これら施設は、個別施設計画等を策定済みであり、計画や施設の状況を随時見極めながら大規模な長寿命化工事や設備等の更新・修繕を実施していく。</a:t>
          </a:r>
        </a:p>
        <a:p>
          <a:r>
            <a:rPr kumimoji="1" lang="ja-JP" altLang="en-US" sz="1300">
              <a:latin typeface="ＭＳ Ｐゴシック" panose="020B0600070205080204" pitchFamily="50" charset="-128"/>
              <a:ea typeface="ＭＳ Ｐゴシック" panose="020B0600070205080204" pitchFamily="50" charset="-128"/>
            </a:rPr>
            <a:t>　長寿命化工事等を実施すれば、全体的に有形固定資産減価償却率が改善すると思われるが、一つ一つの施設が大型であり、財政面の負担も大きいことから慎重に取り組んでいく必要がある。</a:t>
          </a:r>
        </a:p>
        <a:p>
          <a:r>
            <a:rPr kumimoji="1" lang="ja-JP" altLang="en-US" sz="1300">
              <a:latin typeface="ＭＳ Ｐゴシック" panose="020B0600070205080204" pitchFamily="50" charset="-128"/>
              <a:ea typeface="ＭＳ Ｐゴシック" panose="020B0600070205080204" pitchFamily="50" charset="-128"/>
            </a:rPr>
            <a:t>　また、すべての施設に関してではあるものの、特に有形固定資産減価償却率が高くなってしまっている施設は、維持管理に係る経費の増加にも留意しつつ、安全に利用できる環境を整えていく。</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12304;&#36001;&#25919;&#29366;&#27841;&#36039;&#26009;&#38598;&#12305;_152111_&#35211;&#38468;&#24066;_2024(2&#22238;&#30446;)&#967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cell r="BP51">
            <v>104</v>
          </cell>
          <cell r="BX51">
            <v>93.2</v>
          </cell>
          <cell r="CF51">
            <v>100.5</v>
          </cell>
          <cell r="CN51">
            <v>80.900000000000006</v>
          </cell>
          <cell r="CV51">
            <v>80.599999999999994</v>
          </cell>
        </row>
        <row r="53">
          <cell r="BP53">
            <v>51.1</v>
          </cell>
          <cell r="BX53">
            <v>53.6</v>
          </cell>
          <cell r="CF53">
            <v>55.6</v>
          </cell>
          <cell r="CN53">
            <v>53.1</v>
          </cell>
          <cell r="CV53">
            <v>62.2</v>
          </cell>
        </row>
        <row r="55">
          <cell r="AN55" t="str">
            <v>類似団体内平均値</v>
          </cell>
          <cell r="BP55">
            <v>37.299999999999997</v>
          </cell>
          <cell r="BX55">
            <v>25.4</v>
          </cell>
          <cell r="CF55">
            <v>17.600000000000001</v>
          </cell>
          <cell r="CN55">
            <v>17.2</v>
          </cell>
          <cell r="CV55">
            <v>16.100000000000001</v>
          </cell>
        </row>
        <row r="57">
          <cell r="BP57">
            <v>62</v>
          </cell>
          <cell r="BX57">
            <v>63.2</v>
          </cell>
          <cell r="CF57">
            <v>65.3</v>
          </cell>
          <cell r="CN57">
            <v>66.900000000000006</v>
          </cell>
          <cell r="CV57">
            <v>68.099999999999994</v>
          </cell>
        </row>
        <row r="72">
          <cell r="BP72" t="str">
            <v>R02</v>
          </cell>
          <cell r="BX72" t="str">
            <v>R03</v>
          </cell>
          <cell r="CF72" t="str">
            <v>R04</v>
          </cell>
          <cell r="CN72" t="str">
            <v>R05</v>
          </cell>
          <cell r="CV72" t="str">
            <v>R06</v>
          </cell>
        </row>
        <row r="73">
          <cell r="AN73" t="str">
            <v>当該団体値</v>
          </cell>
          <cell r="BP73">
            <v>104</v>
          </cell>
          <cell r="BX73">
            <v>93.2</v>
          </cell>
          <cell r="CF73">
            <v>100.5</v>
          </cell>
          <cell r="CN73">
            <v>80.900000000000006</v>
          </cell>
          <cell r="CV73">
            <v>80.599999999999994</v>
          </cell>
        </row>
        <row r="75">
          <cell r="BP75">
            <v>9</v>
          </cell>
          <cell r="BX75">
            <v>10.8</v>
          </cell>
          <cell r="CF75">
            <v>11.8</v>
          </cell>
          <cell r="CN75">
            <v>11.9</v>
          </cell>
          <cell r="CV75">
            <v>11.3</v>
          </cell>
        </row>
        <row r="77">
          <cell r="AN77" t="str">
            <v>類似団体内平均値</v>
          </cell>
          <cell r="BP77">
            <v>37.299999999999997</v>
          </cell>
          <cell r="BX77">
            <v>25.4</v>
          </cell>
          <cell r="CF77">
            <v>17.600000000000001</v>
          </cell>
          <cell r="CN77">
            <v>17.2</v>
          </cell>
          <cell r="CV77">
            <v>16.100000000000001</v>
          </cell>
        </row>
        <row r="79">
          <cell r="BP79">
            <v>8.6</v>
          </cell>
          <cell r="BX79">
            <v>8.3000000000000007</v>
          </cell>
          <cell r="CF79">
            <v>8.4</v>
          </cell>
          <cell r="CN79">
            <v>8.6</v>
          </cell>
          <cell r="CV79">
            <v>8.6999999999999993</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zoomScale="70" zoomScaleNormal="70" workbookViewId="0"/>
  </sheetViews>
  <sheetFormatPr defaultColWidth="0" defaultRowHeight="11.25" zeroHeight="1" x14ac:dyDescent="0.15"/>
  <cols>
    <col min="1" max="11" width="2.125" style="168" customWidth="1"/>
    <col min="12" max="12" width="2.25" style="168" customWidth="1"/>
    <col min="13" max="17" width="2.375" style="168" customWidth="1"/>
    <col min="18" max="119" width="2.125" style="168" customWidth="1"/>
    <col min="120" max="16384" width="0" style="168" hidden="1"/>
  </cols>
  <sheetData>
    <row r="1" spans="1:119" ht="33" customHeight="1" x14ac:dyDescent="0.15">
      <c r="B1" s="379" t="s">
        <v>76</v>
      </c>
      <c r="C1" s="379"/>
      <c r="D1" s="379"/>
      <c r="E1" s="379"/>
      <c r="F1" s="379"/>
      <c r="G1" s="379"/>
      <c r="H1" s="379"/>
      <c r="I1" s="379"/>
      <c r="J1" s="379"/>
      <c r="K1" s="379"/>
      <c r="L1" s="379"/>
      <c r="M1" s="379"/>
      <c r="N1" s="379"/>
      <c r="O1" s="379"/>
      <c r="P1" s="379"/>
      <c r="Q1" s="379"/>
      <c r="R1" s="379"/>
      <c r="S1" s="379"/>
      <c r="T1" s="379"/>
      <c r="U1" s="379"/>
      <c r="V1" s="379"/>
      <c r="W1" s="379"/>
      <c r="X1" s="379"/>
      <c r="Y1" s="379"/>
      <c r="Z1" s="379"/>
      <c r="AA1" s="379"/>
      <c r="AB1" s="379"/>
      <c r="AC1" s="379"/>
      <c r="AD1" s="379"/>
      <c r="AE1" s="379"/>
      <c r="AF1" s="379"/>
      <c r="AG1" s="379"/>
      <c r="AH1" s="379"/>
      <c r="AI1" s="379"/>
      <c r="AJ1" s="379"/>
      <c r="AK1" s="379"/>
      <c r="AL1" s="379"/>
      <c r="AM1" s="379"/>
      <c r="AN1" s="379"/>
      <c r="AO1" s="379"/>
      <c r="AP1" s="379"/>
      <c r="AQ1" s="379"/>
      <c r="AR1" s="379"/>
      <c r="AS1" s="379"/>
      <c r="AT1" s="379"/>
      <c r="AU1" s="379"/>
      <c r="AV1" s="379"/>
      <c r="AW1" s="379"/>
      <c r="AX1" s="379"/>
      <c r="AY1" s="379"/>
      <c r="AZ1" s="379"/>
      <c r="BA1" s="379"/>
      <c r="BB1" s="379"/>
      <c r="BC1" s="379"/>
      <c r="BD1" s="379"/>
      <c r="BE1" s="379"/>
      <c r="BF1" s="379"/>
      <c r="BG1" s="379"/>
      <c r="BH1" s="379"/>
      <c r="BI1" s="379"/>
      <c r="BJ1" s="379"/>
      <c r="BK1" s="379"/>
      <c r="BL1" s="379"/>
      <c r="BM1" s="379"/>
      <c r="BN1" s="379"/>
      <c r="BO1" s="379"/>
      <c r="BP1" s="379"/>
      <c r="BQ1" s="379"/>
      <c r="BR1" s="379"/>
      <c r="BS1" s="379"/>
      <c r="BT1" s="379"/>
      <c r="BU1" s="379"/>
      <c r="BV1" s="379"/>
      <c r="BW1" s="379"/>
      <c r="BX1" s="379"/>
      <c r="BY1" s="379"/>
      <c r="BZ1" s="379"/>
      <c r="CA1" s="379"/>
      <c r="CB1" s="379"/>
      <c r="CC1" s="379"/>
      <c r="CD1" s="379"/>
      <c r="CE1" s="379"/>
      <c r="CF1" s="379"/>
      <c r="CG1" s="379"/>
      <c r="CH1" s="379"/>
      <c r="CI1" s="379"/>
      <c r="CJ1" s="379"/>
      <c r="CK1" s="379"/>
      <c r="CL1" s="379"/>
      <c r="CM1" s="379"/>
      <c r="CN1" s="379"/>
      <c r="CO1" s="379"/>
      <c r="CP1" s="379"/>
      <c r="CQ1" s="379"/>
      <c r="CR1" s="379"/>
      <c r="CS1" s="379"/>
      <c r="CT1" s="379"/>
      <c r="CU1" s="379"/>
      <c r="CV1" s="379"/>
      <c r="CW1" s="379"/>
      <c r="CX1" s="379"/>
      <c r="CY1" s="379"/>
      <c r="CZ1" s="379"/>
      <c r="DA1" s="379"/>
      <c r="DB1" s="379"/>
      <c r="DC1" s="379"/>
      <c r="DD1" s="379"/>
      <c r="DE1" s="379"/>
      <c r="DF1" s="379"/>
      <c r="DG1" s="379"/>
      <c r="DH1" s="379"/>
      <c r="DI1" s="379"/>
      <c r="DJ1" s="169"/>
      <c r="DK1" s="169"/>
      <c r="DL1" s="169"/>
      <c r="DM1" s="169"/>
      <c r="DN1" s="169"/>
      <c r="DO1" s="169"/>
    </row>
    <row r="2" spans="1:119" ht="24.75" thickBot="1" x14ac:dyDescent="0.2">
      <c r="B2" s="170" t="s">
        <v>77</v>
      </c>
      <c r="C2" s="170"/>
      <c r="D2" s="171"/>
    </row>
    <row r="3" spans="1:119" ht="18.75" customHeight="1" thickBot="1" x14ac:dyDescent="0.2">
      <c r="A3" s="169"/>
      <c r="B3" s="380" t="s">
        <v>78</v>
      </c>
      <c r="C3" s="381"/>
      <c r="D3" s="381"/>
      <c r="E3" s="382"/>
      <c r="F3" s="382"/>
      <c r="G3" s="382"/>
      <c r="H3" s="382"/>
      <c r="I3" s="382"/>
      <c r="J3" s="382"/>
      <c r="K3" s="382"/>
      <c r="L3" s="382" t="s">
        <v>79</v>
      </c>
      <c r="M3" s="382"/>
      <c r="N3" s="382"/>
      <c r="O3" s="382"/>
      <c r="P3" s="382"/>
      <c r="Q3" s="382"/>
      <c r="R3" s="389"/>
      <c r="S3" s="389"/>
      <c r="T3" s="389"/>
      <c r="U3" s="389"/>
      <c r="V3" s="390"/>
      <c r="W3" s="364" t="s">
        <v>80</v>
      </c>
      <c r="X3" s="365"/>
      <c r="Y3" s="365"/>
      <c r="Z3" s="365"/>
      <c r="AA3" s="365"/>
      <c r="AB3" s="381"/>
      <c r="AC3" s="389" t="s">
        <v>81</v>
      </c>
      <c r="AD3" s="365"/>
      <c r="AE3" s="365"/>
      <c r="AF3" s="365"/>
      <c r="AG3" s="365"/>
      <c r="AH3" s="365"/>
      <c r="AI3" s="365"/>
      <c r="AJ3" s="365"/>
      <c r="AK3" s="365"/>
      <c r="AL3" s="366"/>
      <c r="AM3" s="364" t="s">
        <v>82</v>
      </c>
      <c r="AN3" s="365"/>
      <c r="AO3" s="365"/>
      <c r="AP3" s="365"/>
      <c r="AQ3" s="365"/>
      <c r="AR3" s="365"/>
      <c r="AS3" s="365"/>
      <c r="AT3" s="365"/>
      <c r="AU3" s="365"/>
      <c r="AV3" s="365"/>
      <c r="AW3" s="365"/>
      <c r="AX3" s="366"/>
      <c r="AY3" s="401" t="s">
        <v>1</v>
      </c>
      <c r="AZ3" s="402"/>
      <c r="BA3" s="402"/>
      <c r="BB3" s="402"/>
      <c r="BC3" s="402"/>
      <c r="BD3" s="402"/>
      <c r="BE3" s="402"/>
      <c r="BF3" s="402"/>
      <c r="BG3" s="402"/>
      <c r="BH3" s="402"/>
      <c r="BI3" s="402"/>
      <c r="BJ3" s="402"/>
      <c r="BK3" s="402"/>
      <c r="BL3" s="402"/>
      <c r="BM3" s="403"/>
      <c r="BN3" s="364" t="s">
        <v>83</v>
      </c>
      <c r="BO3" s="365"/>
      <c r="BP3" s="365"/>
      <c r="BQ3" s="365"/>
      <c r="BR3" s="365"/>
      <c r="BS3" s="365"/>
      <c r="BT3" s="365"/>
      <c r="BU3" s="366"/>
      <c r="BV3" s="364" t="s">
        <v>84</v>
      </c>
      <c r="BW3" s="365"/>
      <c r="BX3" s="365"/>
      <c r="BY3" s="365"/>
      <c r="BZ3" s="365"/>
      <c r="CA3" s="365"/>
      <c r="CB3" s="365"/>
      <c r="CC3" s="366"/>
      <c r="CD3" s="401" t="s">
        <v>1</v>
      </c>
      <c r="CE3" s="402"/>
      <c r="CF3" s="402"/>
      <c r="CG3" s="402"/>
      <c r="CH3" s="402"/>
      <c r="CI3" s="402"/>
      <c r="CJ3" s="402"/>
      <c r="CK3" s="402"/>
      <c r="CL3" s="402"/>
      <c r="CM3" s="402"/>
      <c r="CN3" s="402"/>
      <c r="CO3" s="402"/>
      <c r="CP3" s="402"/>
      <c r="CQ3" s="402"/>
      <c r="CR3" s="402"/>
      <c r="CS3" s="403"/>
      <c r="CT3" s="364" t="s">
        <v>85</v>
      </c>
      <c r="CU3" s="365"/>
      <c r="CV3" s="365"/>
      <c r="CW3" s="365"/>
      <c r="CX3" s="365"/>
      <c r="CY3" s="365"/>
      <c r="CZ3" s="365"/>
      <c r="DA3" s="366"/>
      <c r="DB3" s="364" t="s">
        <v>86</v>
      </c>
      <c r="DC3" s="365"/>
      <c r="DD3" s="365"/>
      <c r="DE3" s="365"/>
      <c r="DF3" s="365"/>
      <c r="DG3" s="365"/>
      <c r="DH3" s="365"/>
      <c r="DI3" s="366"/>
    </row>
    <row r="4" spans="1:119" ht="18.75" customHeight="1" x14ac:dyDescent="0.15">
      <c r="A4" s="169"/>
      <c r="B4" s="383"/>
      <c r="C4" s="384"/>
      <c r="D4" s="384"/>
      <c r="E4" s="385"/>
      <c r="F4" s="385"/>
      <c r="G4" s="385"/>
      <c r="H4" s="385"/>
      <c r="I4" s="385"/>
      <c r="J4" s="385"/>
      <c r="K4" s="385"/>
      <c r="L4" s="385"/>
      <c r="M4" s="385"/>
      <c r="N4" s="385"/>
      <c r="O4" s="385"/>
      <c r="P4" s="385"/>
      <c r="Q4" s="385"/>
      <c r="R4" s="391"/>
      <c r="S4" s="391"/>
      <c r="T4" s="391"/>
      <c r="U4" s="391"/>
      <c r="V4" s="392"/>
      <c r="W4" s="395"/>
      <c r="X4" s="396"/>
      <c r="Y4" s="396"/>
      <c r="Z4" s="396"/>
      <c r="AA4" s="396"/>
      <c r="AB4" s="384"/>
      <c r="AC4" s="391"/>
      <c r="AD4" s="396"/>
      <c r="AE4" s="396"/>
      <c r="AF4" s="396"/>
      <c r="AG4" s="396"/>
      <c r="AH4" s="396"/>
      <c r="AI4" s="396"/>
      <c r="AJ4" s="396"/>
      <c r="AK4" s="396"/>
      <c r="AL4" s="399"/>
      <c r="AM4" s="397"/>
      <c r="AN4" s="398"/>
      <c r="AO4" s="398"/>
      <c r="AP4" s="398"/>
      <c r="AQ4" s="398"/>
      <c r="AR4" s="398"/>
      <c r="AS4" s="398"/>
      <c r="AT4" s="398"/>
      <c r="AU4" s="398"/>
      <c r="AV4" s="398"/>
      <c r="AW4" s="398"/>
      <c r="AX4" s="400"/>
      <c r="AY4" s="367" t="s">
        <v>87</v>
      </c>
      <c r="AZ4" s="368"/>
      <c r="BA4" s="368"/>
      <c r="BB4" s="368"/>
      <c r="BC4" s="368"/>
      <c r="BD4" s="368"/>
      <c r="BE4" s="368"/>
      <c r="BF4" s="368"/>
      <c r="BG4" s="368"/>
      <c r="BH4" s="368"/>
      <c r="BI4" s="368"/>
      <c r="BJ4" s="368"/>
      <c r="BK4" s="368"/>
      <c r="BL4" s="368"/>
      <c r="BM4" s="369"/>
      <c r="BN4" s="370">
        <v>20222383</v>
      </c>
      <c r="BO4" s="371"/>
      <c r="BP4" s="371"/>
      <c r="BQ4" s="371"/>
      <c r="BR4" s="371"/>
      <c r="BS4" s="371"/>
      <c r="BT4" s="371"/>
      <c r="BU4" s="372"/>
      <c r="BV4" s="370">
        <v>19176194</v>
      </c>
      <c r="BW4" s="371"/>
      <c r="BX4" s="371"/>
      <c r="BY4" s="371"/>
      <c r="BZ4" s="371"/>
      <c r="CA4" s="371"/>
      <c r="CB4" s="371"/>
      <c r="CC4" s="372"/>
      <c r="CD4" s="373" t="s">
        <v>88</v>
      </c>
      <c r="CE4" s="374"/>
      <c r="CF4" s="374"/>
      <c r="CG4" s="374"/>
      <c r="CH4" s="374"/>
      <c r="CI4" s="374"/>
      <c r="CJ4" s="374"/>
      <c r="CK4" s="374"/>
      <c r="CL4" s="374"/>
      <c r="CM4" s="374"/>
      <c r="CN4" s="374"/>
      <c r="CO4" s="374"/>
      <c r="CP4" s="374"/>
      <c r="CQ4" s="374"/>
      <c r="CR4" s="374"/>
      <c r="CS4" s="375"/>
      <c r="CT4" s="376">
        <v>4.5</v>
      </c>
      <c r="CU4" s="377"/>
      <c r="CV4" s="377"/>
      <c r="CW4" s="377"/>
      <c r="CX4" s="377"/>
      <c r="CY4" s="377"/>
      <c r="CZ4" s="377"/>
      <c r="DA4" s="378"/>
      <c r="DB4" s="376">
        <v>5.4</v>
      </c>
      <c r="DC4" s="377"/>
      <c r="DD4" s="377"/>
      <c r="DE4" s="377"/>
      <c r="DF4" s="377"/>
      <c r="DG4" s="377"/>
      <c r="DH4" s="377"/>
      <c r="DI4" s="378"/>
    </row>
    <row r="5" spans="1:119" ht="18.75" customHeight="1" x14ac:dyDescent="0.15">
      <c r="A5" s="169"/>
      <c r="B5" s="386"/>
      <c r="C5" s="387"/>
      <c r="D5" s="387"/>
      <c r="E5" s="388"/>
      <c r="F5" s="388"/>
      <c r="G5" s="388"/>
      <c r="H5" s="388"/>
      <c r="I5" s="388"/>
      <c r="J5" s="388"/>
      <c r="K5" s="388"/>
      <c r="L5" s="388"/>
      <c r="M5" s="388"/>
      <c r="N5" s="388"/>
      <c r="O5" s="388"/>
      <c r="P5" s="388"/>
      <c r="Q5" s="388"/>
      <c r="R5" s="393"/>
      <c r="S5" s="393"/>
      <c r="T5" s="393"/>
      <c r="U5" s="393"/>
      <c r="V5" s="394"/>
      <c r="W5" s="397"/>
      <c r="X5" s="398"/>
      <c r="Y5" s="398"/>
      <c r="Z5" s="398"/>
      <c r="AA5" s="398"/>
      <c r="AB5" s="387"/>
      <c r="AC5" s="393"/>
      <c r="AD5" s="398"/>
      <c r="AE5" s="398"/>
      <c r="AF5" s="398"/>
      <c r="AG5" s="398"/>
      <c r="AH5" s="398"/>
      <c r="AI5" s="398"/>
      <c r="AJ5" s="398"/>
      <c r="AK5" s="398"/>
      <c r="AL5" s="400"/>
      <c r="AM5" s="436" t="s">
        <v>89</v>
      </c>
      <c r="AN5" s="437"/>
      <c r="AO5" s="437"/>
      <c r="AP5" s="437"/>
      <c r="AQ5" s="437"/>
      <c r="AR5" s="437"/>
      <c r="AS5" s="437"/>
      <c r="AT5" s="438"/>
      <c r="AU5" s="439" t="s">
        <v>90</v>
      </c>
      <c r="AV5" s="440"/>
      <c r="AW5" s="440"/>
      <c r="AX5" s="440"/>
      <c r="AY5" s="441" t="s">
        <v>91</v>
      </c>
      <c r="AZ5" s="442"/>
      <c r="BA5" s="442"/>
      <c r="BB5" s="442"/>
      <c r="BC5" s="442"/>
      <c r="BD5" s="442"/>
      <c r="BE5" s="442"/>
      <c r="BF5" s="442"/>
      <c r="BG5" s="442"/>
      <c r="BH5" s="442"/>
      <c r="BI5" s="442"/>
      <c r="BJ5" s="442"/>
      <c r="BK5" s="442"/>
      <c r="BL5" s="442"/>
      <c r="BM5" s="443"/>
      <c r="BN5" s="407">
        <v>19670001</v>
      </c>
      <c r="BO5" s="408"/>
      <c r="BP5" s="408"/>
      <c r="BQ5" s="408"/>
      <c r="BR5" s="408"/>
      <c r="BS5" s="408"/>
      <c r="BT5" s="408"/>
      <c r="BU5" s="409"/>
      <c r="BV5" s="407">
        <v>18548242</v>
      </c>
      <c r="BW5" s="408"/>
      <c r="BX5" s="408"/>
      <c r="BY5" s="408"/>
      <c r="BZ5" s="408"/>
      <c r="CA5" s="408"/>
      <c r="CB5" s="408"/>
      <c r="CC5" s="409"/>
      <c r="CD5" s="410" t="s">
        <v>92</v>
      </c>
      <c r="CE5" s="411"/>
      <c r="CF5" s="411"/>
      <c r="CG5" s="411"/>
      <c r="CH5" s="411"/>
      <c r="CI5" s="411"/>
      <c r="CJ5" s="411"/>
      <c r="CK5" s="411"/>
      <c r="CL5" s="411"/>
      <c r="CM5" s="411"/>
      <c r="CN5" s="411"/>
      <c r="CO5" s="411"/>
      <c r="CP5" s="411"/>
      <c r="CQ5" s="411"/>
      <c r="CR5" s="411"/>
      <c r="CS5" s="412"/>
      <c r="CT5" s="404">
        <v>95.3</v>
      </c>
      <c r="CU5" s="405"/>
      <c r="CV5" s="405"/>
      <c r="CW5" s="405"/>
      <c r="CX5" s="405"/>
      <c r="CY5" s="405"/>
      <c r="CZ5" s="405"/>
      <c r="DA5" s="406"/>
      <c r="DB5" s="404">
        <v>94.9</v>
      </c>
      <c r="DC5" s="405"/>
      <c r="DD5" s="405"/>
      <c r="DE5" s="405"/>
      <c r="DF5" s="405"/>
      <c r="DG5" s="405"/>
      <c r="DH5" s="405"/>
      <c r="DI5" s="406"/>
    </row>
    <row r="6" spans="1:119" ht="18.75" customHeight="1" x14ac:dyDescent="0.15">
      <c r="A6" s="169"/>
      <c r="B6" s="413" t="s">
        <v>93</v>
      </c>
      <c r="C6" s="414"/>
      <c r="D6" s="414"/>
      <c r="E6" s="415"/>
      <c r="F6" s="415"/>
      <c r="G6" s="415"/>
      <c r="H6" s="415"/>
      <c r="I6" s="415"/>
      <c r="J6" s="415"/>
      <c r="K6" s="415"/>
      <c r="L6" s="415" t="s">
        <v>94</v>
      </c>
      <c r="M6" s="415"/>
      <c r="N6" s="415"/>
      <c r="O6" s="415"/>
      <c r="P6" s="415"/>
      <c r="Q6" s="415"/>
      <c r="R6" s="419"/>
      <c r="S6" s="419"/>
      <c r="T6" s="419"/>
      <c r="U6" s="419"/>
      <c r="V6" s="420"/>
      <c r="W6" s="423" t="s">
        <v>95</v>
      </c>
      <c r="X6" s="424"/>
      <c r="Y6" s="424"/>
      <c r="Z6" s="424"/>
      <c r="AA6" s="424"/>
      <c r="AB6" s="414"/>
      <c r="AC6" s="427" t="s">
        <v>96</v>
      </c>
      <c r="AD6" s="428"/>
      <c r="AE6" s="428"/>
      <c r="AF6" s="428"/>
      <c r="AG6" s="428"/>
      <c r="AH6" s="428"/>
      <c r="AI6" s="428"/>
      <c r="AJ6" s="428"/>
      <c r="AK6" s="428"/>
      <c r="AL6" s="429"/>
      <c r="AM6" s="436" t="s">
        <v>97</v>
      </c>
      <c r="AN6" s="437"/>
      <c r="AO6" s="437"/>
      <c r="AP6" s="437"/>
      <c r="AQ6" s="437"/>
      <c r="AR6" s="437"/>
      <c r="AS6" s="437"/>
      <c r="AT6" s="438"/>
      <c r="AU6" s="439" t="s">
        <v>90</v>
      </c>
      <c r="AV6" s="440"/>
      <c r="AW6" s="440"/>
      <c r="AX6" s="440"/>
      <c r="AY6" s="441" t="s">
        <v>98</v>
      </c>
      <c r="AZ6" s="442"/>
      <c r="BA6" s="442"/>
      <c r="BB6" s="442"/>
      <c r="BC6" s="442"/>
      <c r="BD6" s="442"/>
      <c r="BE6" s="442"/>
      <c r="BF6" s="442"/>
      <c r="BG6" s="442"/>
      <c r="BH6" s="442"/>
      <c r="BI6" s="442"/>
      <c r="BJ6" s="442"/>
      <c r="BK6" s="442"/>
      <c r="BL6" s="442"/>
      <c r="BM6" s="443"/>
      <c r="BN6" s="407">
        <v>552382</v>
      </c>
      <c r="BO6" s="408"/>
      <c r="BP6" s="408"/>
      <c r="BQ6" s="408"/>
      <c r="BR6" s="408"/>
      <c r="BS6" s="408"/>
      <c r="BT6" s="408"/>
      <c r="BU6" s="409"/>
      <c r="BV6" s="407">
        <v>627952</v>
      </c>
      <c r="BW6" s="408"/>
      <c r="BX6" s="408"/>
      <c r="BY6" s="408"/>
      <c r="BZ6" s="408"/>
      <c r="CA6" s="408"/>
      <c r="CB6" s="408"/>
      <c r="CC6" s="409"/>
      <c r="CD6" s="410" t="s">
        <v>99</v>
      </c>
      <c r="CE6" s="411"/>
      <c r="CF6" s="411"/>
      <c r="CG6" s="411"/>
      <c r="CH6" s="411"/>
      <c r="CI6" s="411"/>
      <c r="CJ6" s="411"/>
      <c r="CK6" s="411"/>
      <c r="CL6" s="411"/>
      <c r="CM6" s="411"/>
      <c r="CN6" s="411"/>
      <c r="CO6" s="411"/>
      <c r="CP6" s="411"/>
      <c r="CQ6" s="411"/>
      <c r="CR6" s="411"/>
      <c r="CS6" s="412"/>
      <c r="CT6" s="444">
        <v>95.7</v>
      </c>
      <c r="CU6" s="445"/>
      <c r="CV6" s="445"/>
      <c r="CW6" s="445"/>
      <c r="CX6" s="445"/>
      <c r="CY6" s="445"/>
      <c r="CZ6" s="445"/>
      <c r="DA6" s="446"/>
      <c r="DB6" s="444">
        <v>95.7</v>
      </c>
      <c r="DC6" s="445"/>
      <c r="DD6" s="445"/>
      <c r="DE6" s="445"/>
      <c r="DF6" s="445"/>
      <c r="DG6" s="445"/>
      <c r="DH6" s="445"/>
      <c r="DI6" s="446"/>
    </row>
    <row r="7" spans="1:119" ht="18.75" customHeight="1" x14ac:dyDescent="0.15">
      <c r="A7" s="169"/>
      <c r="B7" s="383"/>
      <c r="C7" s="384"/>
      <c r="D7" s="384"/>
      <c r="E7" s="385"/>
      <c r="F7" s="385"/>
      <c r="G7" s="385"/>
      <c r="H7" s="385"/>
      <c r="I7" s="385"/>
      <c r="J7" s="385"/>
      <c r="K7" s="385"/>
      <c r="L7" s="385"/>
      <c r="M7" s="385"/>
      <c r="N7" s="385"/>
      <c r="O7" s="385"/>
      <c r="P7" s="385"/>
      <c r="Q7" s="385"/>
      <c r="R7" s="391"/>
      <c r="S7" s="391"/>
      <c r="T7" s="391"/>
      <c r="U7" s="391"/>
      <c r="V7" s="392"/>
      <c r="W7" s="395"/>
      <c r="X7" s="396"/>
      <c r="Y7" s="396"/>
      <c r="Z7" s="396"/>
      <c r="AA7" s="396"/>
      <c r="AB7" s="384"/>
      <c r="AC7" s="430"/>
      <c r="AD7" s="431"/>
      <c r="AE7" s="431"/>
      <c r="AF7" s="431"/>
      <c r="AG7" s="431"/>
      <c r="AH7" s="431"/>
      <c r="AI7" s="431"/>
      <c r="AJ7" s="431"/>
      <c r="AK7" s="431"/>
      <c r="AL7" s="432"/>
      <c r="AM7" s="436" t="s">
        <v>100</v>
      </c>
      <c r="AN7" s="437"/>
      <c r="AO7" s="437"/>
      <c r="AP7" s="437"/>
      <c r="AQ7" s="437"/>
      <c r="AR7" s="437"/>
      <c r="AS7" s="437"/>
      <c r="AT7" s="438"/>
      <c r="AU7" s="439" t="s">
        <v>90</v>
      </c>
      <c r="AV7" s="440"/>
      <c r="AW7" s="440"/>
      <c r="AX7" s="440"/>
      <c r="AY7" s="441" t="s">
        <v>101</v>
      </c>
      <c r="AZ7" s="442"/>
      <c r="BA7" s="442"/>
      <c r="BB7" s="442"/>
      <c r="BC7" s="442"/>
      <c r="BD7" s="442"/>
      <c r="BE7" s="442"/>
      <c r="BF7" s="442"/>
      <c r="BG7" s="442"/>
      <c r="BH7" s="442"/>
      <c r="BI7" s="442"/>
      <c r="BJ7" s="442"/>
      <c r="BK7" s="442"/>
      <c r="BL7" s="442"/>
      <c r="BM7" s="443"/>
      <c r="BN7" s="407">
        <v>88302</v>
      </c>
      <c r="BO7" s="408"/>
      <c r="BP7" s="408"/>
      <c r="BQ7" s="408"/>
      <c r="BR7" s="408"/>
      <c r="BS7" s="408"/>
      <c r="BT7" s="408"/>
      <c r="BU7" s="409"/>
      <c r="BV7" s="407">
        <v>74073</v>
      </c>
      <c r="BW7" s="408"/>
      <c r="BX7" s="408"/>
      <c r="BY7" s="408"/>
      <c r="BZ7" s="408"/>
      <c r="CA7" s="408"/>
      <c r="CB7" s="408"/>
      <c r="CC7" s="409"/>
      <c r="CD7" s="410" t="s">
        <v>102</v>
      </c>
      <c r="CE7" s="411"/>
      <c r="CF7" s="411"/>
      <c r="CG7" s="411"/>
      <c r="CH7" s="411"/>
      <c r="CI7" s="411"/>
      <c r="CJ7" s="411"/>
      <c r="CK7" s="411"/>
      <c r="CL7" s="411"/>
      <c r="CM7" s="411"/>
      <c r="CN7" s="411"/>
      <c r="CO7" s="411"/>
      <c r="CP7" s="411"/>
      <c r="CQ7" s="411"/>
      <c r="CR7" s="411"/>
      <c r="CS7" s="412"/>
      <c r="CT7" s="407">
        <v>10400857</v>
      </c>
      <c r="CU7" s="408"/>
      <c r="CV7" s="408"/>
      <c r="CW7" s="408"/>
      <c r="CX7" s="408"/>
      <c r="CY7" s="408"/>
      <c r="CZ7" s="408"/>
      <c r="DA7" s="409"/>
      <c r="DB7" s="407">
        <v>10168759</v>
      </c>
      <c r="DC7" s="408"/>
      <c r="DD7" s="408"/>
      <c r="DE7" s="408"/>
      <c r="DF7" s="408"/>
      <c r="DG7" s="408"/>
      <c r="DH7" s="408"/>
      <c r="DI7" s="409"/>
    </row>
    <row r="8" spans="1:119" ht="18.75" customHeight="1" thickBot="1" x14ac:dyDescent="0.2">
      <c r="A8" s="169"/>
      <c r="B8" s="416"/>
      <c r="C8" s="417"/>
      <c r="D8" s="417"/>
      <c r="E8" s="418"/>
      <c r="F8" s="418"/>
      <c r="G8" s="418"/>
      <c r="H8" s="418"/>
      <c r="I8" s="418"/>
      <c r="J8" s="418"/>
      <c r="K8" s="418"/>
      <c r="L8" s="418"/>
      <c r="M8" s="418"/>
      <c r="N8" s="418"/>
      <c r="O8" s="418"/>
      <c r="P8" s="418"/>
      <c r="Q8" s="418"/>
      <c r="R8" s="421"/>
      <c r="S8" s="421"/>
      <c r="T8" s="421"/>
      <c r="U8" s="421"/>
      <c r="V8" s="422"/>
      <c r="W8" s="425"/>
      <c r="X8" s="426"/>
      <c r="Y8" s="426"/>
      <c r="Z8" s="426"/>
      <c r="AA8" s="426"/>
      <c r="AB8" s="417"/>
      <c r="AC8" s="433"/>
      <c r="AD8" s="434"/>
      <c r="AE8" s="434"/>
      <c r="AF8" s="434"/>
      <c r="AG8" s="434"/>
      <c r="AH8" s="434"/>
      <c r="AI8" s="434"/>
      <c r="AJ8" s="434"/>
      <c r="AK8" s="434"/>
      <c r="AL8" s="435"/>
      <c r="AM8" s="436" t="s">
        <v>103</v>
      </c>
      <c r="AN8" s="437"/>
      <c r="AO8" s="437"/>
      <c r="AP8" s="437"/>
      <c r="AQ8" s="437"/>
      <c r="AR8" s="437"/>
      <c r="AS8" s="437"/>
      <c r="AT8" s="438"/>
      <c r="AU8" s="439" t="s">
        <v>90</v>
      </c>
      <c r="AV8" s="440"/>
      <c r="AW8" s="440"/>
      <c r="AX8" s="440"/>
      <c r="AY8" s="441" t="s">
        <v>104</v>
      </c>
      <c r="AZ8" s="442"/>
      <c r="BA8" s="442"/>
      <c r="BB8" s="442"/>
      <c r="BC8" s="442"/>
      <c r="BD8" s="442"/>
      <c r="BE8" s="442"/>
      <c r="BF8" s="442"/>
      <c r="BG8" s="442"/>
      <c r="BH8" s="442"/>
      <c r="BI8" s="442"/>
      <c r="BJ8" s="442"/>
      <c r="BK8" s="442"/>
      <c r="BL8" s="442"/>
      <c r="BM8" s="443"/>
      <c r="BN8" s="407">
        <v>464080</v>
      </c>
      <c r="BO8" s="408"/>
      <c r="BP8" s="408"/>
      <c r="BQ8" s="408"/>
      <c r="BR8" s="408"/>
      <c r="BS8" s="408"/>
      <c r="BT8" s="408"/>
      <c r="BU8" s="409"/>
      <c r="BV8" s="407">
        <v>553879</v>
      </c>
      <c r="BW8" s="408"/>
      <c r="BX8" s="408"/>
      <c r="BY8" s="408"/>
      <c r="BZ8" s="408"/>
      <c r="CA8" s="408"/>
      <c r="CB8" s="408"/>
      <c r="CC8" s="409"/>
      <c r="CD8" s="410" t="s">
        <v>105</v>
      </c>
      <c r="CE8" s="411"/>
      <c r="CF8" s="411"/>
      <c r="CG8" s="411"/>
      <c r="CH8" s="411"/>
      <c r="CI8" s="411"/>
      <c r="CJ8" s="411"/>
      <c r="CK8" s="411"/>
      <c r="CL8" s="411"/>
      <c r="CM8" s="411"/>
      <c r="CN8" s="411"/>
      <c r="CO8" s="411"/>
      <c r="CP8" s="411"/>
      <c r="CQ8" s="411"/>
      <c r="CR8" s="411"/>
      <c r="CS8" s="412"/>
      <c r="CT8" s="447">
        <v>0.52</v>
      </c>
      <c r="CU8" s="448"/>
      <c r="CV8" s="448"/>
      <c r="CW8" s="448"/>
      <c r="CX8" s="448"/>
      <c r="CY8" s="448"/>
      <c r="CZ8" s="448"/>
      <c r="DA8" s="449"/>
      <c r="DB8" s="447">
        <v>0.53</v>
      </c>
      <c r="DC8" s="448"/>
      <c r="DD8" s="448"/>
      <c r="DE8" s="448"/>
      <c r="DF8" s="448"/>
      <c r="DG8" s="448"/>
      <c r="DH8" s="448"/>
      <c r="DI8" s="449"/>
    </row>
    <row r="9" spans="1:119" ht="18.75" customHeight="1" thickBot="1" x14ac:dyDescent="0.2">
      <c r="A9" s="169"/>
      <c r="B9" s="401" t="s">
        <v>106</v>
      </c>
      <c r="C9" s="402"/>
      <c r="D9" s="402"/>
      <c r="E9" s="402"/>
      <c r="F9" s="402"/>
      <c r="G9" s="402"/>
      <c r="H9" s="402"/>
      <c r="I9" s="402"/>
      <c r="J9" s="402"/>
      <c r="K9" s="450"/>
      <c r="L9" s="451" t="s">
        <v>107</v>
      </c>
      <c r="M9" s="452"/>
      <c r="N9" s="452"/>
      <c r="O9" s="452"/>
      <c r="P9" s="452"/>
      <c r="Q9" s="453"/>
      <c r="R9" s="454">
        <v>39237</v>
      </c>
      <c r="S9" s="455"/>
      <c r="T9" s="455"/>
      <c r="U9" s="455"/>
      <c r="V9" s="456"/>
      <c r="W9" s="364" t="s">
        <v>108</v>
      </c>
      <c r="X9" s="365"/>
      <c r="Y9" s="365"/>
      <c r="Z9" s="365"/>
      <c r="AA9" s="365"/>
      <c r="AB9" s="365"/>
      <c r="AC9" s="365"/>
      <c r="AD9" s="365"/>
      <c r="AE9" s="365"/>
      <c r="AF9" s="365"/>
      <c r="AG9" s="365"/>
      <c r="AH9" s="365"/>
      <c r="AI9" s="365"/>
      <c r="AJ9" s="365"/>
      <c r="AK9" s="365"/>
      <c r="AL9" s="366"/>
      <c r="AM9" s="436" t="s">
        <v>109</v>
      </c>
      <c r="AN9" s="437"/>
      <c r="AO9" s="437"/>
      <c r="AP9" s="437"/>
      <c r="AQ9" s="437"/>
      <c r="AR9" s="437"/>
      <c r="AS9" s="437"/>
      <c r="AT9" s="438"/>
      <c r="AU9" s="439" t="s">
        <v>90</v>
      </c>
      <c r="AV9" s="440"/>
      <c r="AW9" s="440"/>
      <c r="AX9" s="440"/>
      <c r="AY9" s="441" t="s">
        <v>110</v>
      </c>
      <c r="AZ9" s="442"/>
      <c r="BA9" s="442"/>
      <c r="BB9" s="442"/>
      <c r="BC9" s="442"/>
      <c r="BD9" s="442"/>
      <c r="BE9" s="442"/>
      <c r="BF9" s="442"/>
      <c r="BG9" s="442"/>
      <c r="BH9" s="442"/>
      <c r="BI9" s="442"/>
      <c r="BJ9" s="442"/>
      <c r="BK9" s="442"/>
      <c r="BL9" s="442"/>
      <c r="BM9" s="443"/>
      <c r="BN9" s="407">
        <v>-89799</v>
      </c>
      <c r="BO9" s="408"/>
      <c r="BP9" s="408"/>
      <c r="BQ9" s="408"/>
      <c r="BR9" s="408"/>
      <c r="BS9" s="408"/>
      <c r="BT9" s="408"/>
      <c r="BU9" s="409"/>
      <c r="BV9" s="407">
        <v>-44213</v>
      </c>
      <c r="BW9" s="408"/>
      <c r="BX9" s="408"/>
      <c r="BY9" s="408"/>
      <c r="BZ9" s="408"/>
      <c r="CA9" s="408"/>
      <c r="CB9" s="408"/>
      <c r="CC9" s="409"/>
      <c r="CD9" s="410" t="s">
        <v>111</v>
      </c>
      <c r="CE9" s="411"/>
      <c r="CF9" s="411"/>
      <c r="CG9" s="411"/>
      <c r="CH9" s="411"/>
      <c r="CI9" s="411"/>
      <c r="CJ9" s="411"/>
      <c r="CK9" s="411"/>
      <c r="CL9" s="411"/>
      <c r="CM9" s="411"/>
      <c r="CN9" s="411"/>
      <c r="CO9" s="411"/>
      <c r="CP9" s="411"/>
      <c r="CQ9" s="411"/>
      <c r="CR9" s="411"/>
      <c r="CS9" s="412"/>
      <c r="CT9" s="404">
        <v>12</v>
      </c>
      <c r="CU9" s="405"/>
      <c r="CV9" s="405"/>
      <c r="CW9" s="405"/>
      <c r="CX9" s="405"/>
      <c r="CY9" s="405"/>
      <c r="CZ9" s="405"/>
      <c r="DA9" s="406"/>
      <c r="DB9" s="404">
        <v>13</v>
      </c>
      <c r="DC9" s="405"/>
      <c r="DD9" s="405"/>
      <c r="DE9" s="405"/>
      <c r="DF9" s="405"/>
      <c r="DG9" s="405"/>
      <c r="DH9" s="405"/>
      <c r="DI9" s="406"/>
    </row>
    <row r="10" spans="1:119" ht="18.75" customHeight="1" thickBot="1" x14ac:dyDescent="0.2">
      <c r="A10" s="169"/>
      <c r="B10" s="401"/>
      <c r="C10" s="402"/>
      <c r="D10" s="402"/>
      <c r="E10" s="402"/>
      <c r="F10" s="402"/>
      <c r="G10" s="402"/>
      <c r="H10" s="402"/>
      <c r="I10" s="402"/>
      <c r="J10" s="402"/>
      <c r="K10" s="450"/>
      <c r="L10" s="457" t="s">
        <v>112</v>
      </c>
      <c r="M10" s="437"/>
      <c r="N10" s="437"/>
      <c r="O10" s="437"/>
      <c r="P10" s="437"/>
      <c r="Q10" s="438"/>
      <c r="R10" s="458">
        <v>40608</v>
      </c>
      <c r="S10" s="459"/>
      <c r="T10" s="459"/>
      <c r="U10" s="459"/>
      <c r="V10" s="460"/>
      <c r="W10" s="395"/>
      <c r="X10" s="396"/>
      <c r="Y10" s="396"/>
      <c r="Z10" s="396"/>
      <c r="AA10" s="396"/>
      <c r="AB10" s="396"/>
      <c r="AC10" s="396"/>
      <c r="AD10" s="396"/>
      <c r="AE10" s="396"/>
      <c r="AF10" s="396"/>
      <c r="AG10" s="396"/>
      <c r="AH10" s="396"/>
      <c r="AI10" s="396"/>
      <c r="AJ10" s="396"/>
      <c r="AK10" s="396"/>
      <c r="AL10" s="399"/>
      <c r="AM10" s="436" t="s">
        <v>113</v>
      </c>
      <c r="AN10" s="437"/>
      <c r="AO10" s="437"/>
      <c r="AP10" s="437"/>
      <c r="AQ10" s="437"/>
      <c r="AR10" s="437"/>
      <c r="AS10" s="437"/>
      <c r="AT10" s="438"/>
      <c r="AU10" s="439" t="s">
        <v>90</v>
      </c>
      <c r="AV10" s="440"/>
      <c r="AW10" s="440"/>
      <c r="AX10" s="440"/>
      <c r="AY10" s="441" t="s">
        <v>114</v>
      </c>
      <c r="AZ10" s="442"/>
      <c r="BA10" s="442"/>
      <c r="BB10" s="442"/>
      <c r="BC10" s="442"/>
      <c r="BD10" s="442"/>
      <c r="BE10" s="442"/>
      <c r="BF10" s="442"/>
      <c r="BG10" s="442"/>
      <c r="BH10" s="442"/>
      <c r="BI10" s="442"/>
      <c r="BJ10" s="442"/>
      <c r="BK10" s="442"/>
      <c r="BL10" s="442"/>
      <c r="BM10" s="443"/>
      <c r="BN10" s="407">
        <v>279300</v>
      </c>
      <c r="BO10" s="408"/>
      <c r="BP10" s="408"/>
      <c r="BQ10" s="408"/>
      <c r="BR10" s="408"/>
      <c r="BS10" s="408"/>
      <c r="BT10" s="408"/>
      <c r="BU10" s="409"/>
      <c r="BV10" s="407">
        <v>300221</v>
      </c>
      <c r="BW10" s="408"/>
      <c r="BX10" s="408"/>
      <c r="BY10" s="408"/>
      <c r="BZ10" s="408"/>
      <c r="CA10" s="408"/>
      <c r="CB10" s="408"/>
      <c r="CC10" s="409"/>
      <c r="CD10" s="172" t="s">
        <v>115</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x14ac:dyDescent="0.2">
      <c r="A11" s="169"/>
      <c r="B11" s="401"/>
      <c r="C11" s="402"/>
      <c r="D11" s="402"/>
      <c r="E11" s="402"/>
      <c r="F11" s="402"/>
      <c r="G11" s="402"/>
      <c r="H11" s="402"/>
      <c r="I11" s="402"/>
      <c r="J11" s="402"/>
      <c r="K11" s="450"/>
      <c r="L11" s="461" t="s">
        <v>116</v>
      </c>
      <c r="M11" s="462"/>
      <c r="N11" s="462"/>
      <c r="O11" s="462"/>
      <c r="P11" s="462"/>
      <c r="Q11" s="463"/>
      <c r="R11" s="464" t="s">
        <v>117</v>
      </c>
      <c r="S11" s="465"/>
      <c r="T11" s="465"/>
      <c r="U11" s="465"/>
      <c r="V11" s="466"/>
      <c r="W11" s="395"/>
      <c r="X11" s="396"/>
      <c r="Y11" s="396"/>
      <c r="Z11" s="396"/>
      <c r="AA11" s="396"/>
      <c r="AB11" s="396"/>
      <c r="AC11" s="396"/>
      <c r="AD11" s="396"/>
      <c r="AE11" s="396"/>
      <c r="AF11" s="396"/>
      <c r="AG11" s="396"/>
      <c r="AH11" s="396"/>
      <c r="AI11" s="396"/>
      <c r="AJ11" s="396"/>
      <c r="AK11" s="396"/>
      <c r="AL11" s="399"/>
      <c r="AM11" s="436" t="s">
        <v>118</v>
      </c>
      <c r="AN11" s="437"/>
      <c r="AO11" s="437"/>
      <c r="AP11" s="437"/>
      <c r="AQ11" s="437"/>
      <c r="AR11" s="437"/>
      <c r="AS11" s="437"/>
      <c r="AT11" s="438"/>
      <c r="AU11" s="439" t="s">
        <v>90</v>
      </c>
      <c r="AV11" s="440"/>
      <c r="AW11" s="440"/>
      <c r="AX11" s="440"/>
      <c r="AY11" s="441" t="s">
        <v>119</v>
      </c>
      <c r="AZ11" s="442"/>
      <c r="BA11" s="442"/>
      <c r="BB11" s="442"/>
      <c r="BC11" s="442"/>
      <c r="BD11" s="442"/>
      <c r="BE11" s="442"/>
      <c r="BF11" s="442"/>
      <c r="BG11" s="442"/>
      <c r="BH11" s="442"/>
      <c r="BI11" s="442"/>
      <c r="BJ11" s="442"/>
      <c r="BK11" s="442"/>
      <c r="BL11" s="442"/>
      <c r="BM11" s="443"/>
      <c r="BN11" s="407">
        <v>0</v>
      </c>
      <c r="BO11" s="408"/>
      <c r="BP11" s="408"/>
      <c r="BQ11" s="408"/>
      <c r="BR11" s="408"/>
      <c r="BS11" s="408"/>
      <c r="BT11" s="408"/>
      <c r="BU11" s="409"/>
      <c r="BV11" s="407">
        <v>0</v>
      </c>
      <c r="BW11" s="408"/>
      <c r="BX11" s="408"/>
      <c r="BY11" s="408"/>
      <c r="BZ11" s="408"/>
      <c r="CA11" s="408"/>
      <c r="CB11" s="408"/>
      <c r="CC11" s="409"/>
      <c r="CD11" s="410" t="s">
        <v>120</v>
      </c>
      <c r="CE11" s="411"/>
      <c r="CF11" s="411"/>
      <c r="CG11" s="411"/>
      <c r="CH11" s="411"/>
      <c r="CI11" s="411"/>
      <c r="CJ11" s="411"/>
      <c r="CK11" s="411"/>
      <c r="CL11" s="411"/>
      <c r="CM11" s="411"/>
      <c r="CN11" s="411"/>
      <c r="CO11" s="411"/>
      <c r="CP11" s="411"/>
      <c r="CQ11" s="411"/>
      <c r="CR11" s="411"/>
      <c r="CS11" s="412"/>
      <c r="CT11" s="447" t="s">
        <v>121</v>
      </c>
      <c r="CU11" s="448"/>
      <c r="CV11" s="448"/>
      <c r="CW11" s="448"/>
      <c r="CX11" s="448"/>
      <c r="CY11" s="448"/>
      <c r="CZ11" s="448"/>
      <c r="DA11" s="449"/>
      <c r="DB11" s="447" t="s">
        <v>121</v>
      </c>
      <c r="DC11" s="448"/>
      <c r="DD11" s="448"/>
      <c r="DE11" s="448"/>
      <c r="DF11" s="448"/>
      <c r="DG11" s="448"/>
      <c r="DH11" s="448"/>
      <c r="DI11" s="449"/>
    </row>
    <row r="12" spans="1:119" ht="18.75" customHeight="1" x14ac:dyDescent="0.15">
      <c r="A12" s="169"/>
      <c r="B12" s="467" t="s">
        <v>122</v>
      </c>
      <c r="C12" s="468"/>
      <c r="D12" s="468"/>
      <c r="E12" s="468"/>
      <c r="F12" s="468"/>
      <c r="G12" s="468"/>
      <c r="H12" s="468"/>
      <c r="I12" s="468"/>
      <c r="J12" s="468"/>
      <c r="K12" s="469"/>
      <c r="L12" s="476" t="s">
        <v>123</v>
      </c>
      <c r="M12" s="477"/>
      <c r="N12" s="477"/>
      <c r="O12" s="477"/>
      <c r="P12" s="477"/>
      <c r="Q12" s="478"/>
      <c r="R12" s="479">
        <v>38061</v>
      </c>
      <c r="S12" s="480"/>
      <c r="T12" s="480"/>
      <c r="U12" s="480"/>
      <c r="V12" s="481"/>
      <c r="W12" s="482" t="s">
        <v>1</v>
      </c>
      <c r="X12" s="440"/>
      <c r="Y12" s="440"/>
      <c r="Z12" s="440"/>
      <c r="AA12" s="440"/>
      <c r="AB12" s="483"/>
      <c r="AC12" s="484" t="s">
        <v>124</v>
      </c>
      <c r="AD12" s="485"/>
      <c r="AE12" s="485"/>
      <c r="AF12" s="485"/>
      <c r="AG12" s="486"/>
      <c r="AH12" s="484" t="s">
        <v>125</v>
      </c>
      <c r="AI12" s="485"/>
      <c r="AJ12" s="485"/>
      <c r="AK12" s="485"/>
      <c r="AL12" s="487"/>
      <c r="AM12" s="436" t="s">
        <v>126</v>
      </c>
      <c r="AN12" s="437"/>
      <c r="AO12" s="437"/>
      <c r="AP12" s="437"/>
      <c r="AQ12" s="437"/>
      <c r="AR12" s="437"/>
      <c r="AS12" s="437"/>
      <c r="AT12" s="438"/>
      <c r="AU12" s="439" t="s">
        <v>90</v>
      </c>
      <c r="AV12" s="440"/>
      <c r="AW12" s="440"/>
      <c r="AX12" s="440"/>
      <c r="AY12" s="441" t="s">
        <v>127</v>
      </c>
      <c r="AZ12" s="442"/>
      <c r="BA12" s="442"/>
      <c r="BB12" s="442"/>
      <c r="BC12" s="442"/>
      <c r="BD12" s="442"/>
      <c r="BE12" s="442"/>
      <c r="BF12" s="442"/>
      <c r="BG12" s="442"/>
      <c r="BH12" s="442"/>
      <c r="BI12" s="442"/>
      <c r="BJ12" s="442"/>
      <c r="BK12" s="442"/>
      <c r="BL12" s="442"/>
      <c r="BM12" s="443"/>
      <c r="BN12" s="407">
        <v>419000</v>
      </c>
      <c r="BO12" s="408"/>
      <c r="BP12" s="408"/>
      <c r="BQ12" s="408"/>
      <c r="BR12" s="408"/>
      <c r="BS12" s="408"/>
      <c r="BT12" s="408"/>
      <c r="BU12" s="409"/>
      <c r="BV12" s="407">
        <v>392000</v>
      </c>
      <c r="BW12" s="408"/>
      <c r="BX12" s="408"/>
      <c r="BY12" s="408"/>
      <c r="BZ12" s="408"/>
      <c r="CA12" s="408"/>
      <c r="CB12" s="408"/>
      <c r="CC12" s="409"/>
      <c r="CD12" s="410" t="s">
        <v>128</v>
      </c>
      <c r="CE12" s="411"/>
      <c r="CF12" s="411"/>
      <c r="CG12" s="411"/>
      <c r="CH12" s="411"/>
      <c r="CI12" s="411"/>
      <c r="CJ12" s="411"/>
      <c r="CK12" s="411"/>
      <c r="CL12" s="411"/>
      <c r="CM12" s="411"/>
      <c r="CN12" s="411"/>
      <c r="CO12" s="411"/>
      <c r="CP12" s="411"/>
      <c r="CQ12" s="411"/>
      <c r="CR12" s="411"/>
      <c r="CS12" s="412"/>
      <c r="CT12" s="447" t="s">
        <v>121</v>
      </c>
      <c r="CU12" s="448"/>
      <c r="CV12" s="448"/>
      <c r="CW12" s="448"/>
      <c r="CX12" s="448"/>
      <c r="CY12" s="448"/>
      <c r="CZ12" s="448"/>
      <c r="DA12" s="449"/>
      <c r="DB12" s="447" t="s">
        <v>121</v>
      </c>
      <c r="DC12" s="448"/>
      <c r="DD12" s="448"/>
      <c r="DE12" s="448"/>
      <c r="DF12" s="448"/>
      <c r="DG12" s="448"/>
      <c r="DH12" s="448"/>
      <c r="DI12" s="449"/>
    </row>
    <row r="13" spans="1:119" ht="18.75" customHeight="1" x14ac:dyDescent="0.15">
      <c r="A13" s="169"/>
      <c r="B13" s="470"/>
      <c r="C13" s="471"/>
      <c r="D13" s="471"/>
      <c r="E13" s="471"/>
      <c r="F13" s="471"/>
      <c r="G13" s="471"/>
      <c r="H13" s="471"/>
      <c r="I13" s="471"/>
      <c r="J13" s="471"/>
      <c r="K13" s="472"/>
      <c r="L13" s="178"/>
      <c r="M13" s="498" t="s">
        <v>129</v>
      </c>
      <c r="N13" s="499"/>
      <c r="O13" s="499"/>
      <c r="P13" s="499"/>
      <c r="Q13" s="500"/>
      <c r="R13" s="491">
        <v>37799</v>
      </c>
      <c r="S13" s="492"/>
      <c r="T13" s="492"/>
      <c r="U13" s="492"/>
      <c r="V13" s="493"/>
      <c r="W13" s="423" t="s">
        <v>130</v>
      </c>
      <c r="X13" s="424"/>
      <c r="Y13" s="424"/>
      <c r="Z13" s="424"/>
      <c r="AA13" s="424"/>
      <c r="AB13" s="414"/>
      <c r="AC13" s="458">
        <v>714</v>
      </c>
      <c r="AD13" s="459"/>
      <c r="AE13" s="459"/>
      <c r="AF13" s="459"/>
      <c r="AG13" s="501"/>
      <c r="AH13" s="458">
        <v>820</v>
      </c>
      <c r="AI13" s="459"/>
      <c r="AJ13" s="459"/>
      <c r="AK13" s="459"/>
      <c r="AL13" s="460"/>
      <c r="AM13" s="436" t="s">
        <v>131</v>
      </c>
      <c r="AN13" s="437"/>
      <c r="AO13" s="437"/>
      <c r="AP13" s="437"/>
      <c r="AQ13" s="437"/>
      <c r="AR13" s="437"/>
      <c r="AS13" s="437"/>
      <c r="AT13" s="438"/>
      <c r="AU13" s="439" t="s">
        <v>132</v>
      </c>
      <c r="AV13" s="440"/>
      <c r="AW13" s="440"/>
      <c r="AX13" s="440"/>
      <c r="AY13" s="441" t="s">
        <v>133</v>
      </c>
      <c r="AZ13" s="442"/>
      <c r="BA13" s="442"/>
      <c r="BB13" s="442"/>
      <c r="BC13" s="442"/>
      <c r="BD13" s="442"/>
      <c r="BE13" s="442"/>
      <c r="BF13" s="442"/>
      <c r="BG13" s="442"/>
      <c r="BH13" s="442"/>
      <c r="BI13" s="442"/>
      <c r="BJ13" s="442"/>
      <c r="BK13" s="442"/>
      <c r="BL13" s="442"/>
      <c r="BM13" s="443"/>
      <c r="BN13" s="407">
        <v>-229499</v>
      </c>
      <c r="BO13" s="408"/>
      <c r="BP13" s="408"/>
      <c r="BQ13" s="408"/>
      <c r="BR13" s="408"/>
      <c r="BS13" s="408"/>
      <c r="BT13" s="408"/>
      <c r="BU13" s="409"/>
      <c r="BV13" s="407">
        <v>-135992</v>
      </c>
      <c r="BW13" s="408"/>
      <c r="BX13" s="408"/>
      <c r="BY13" s="408"/>
      <c r="BZ13" s="408"/>
      <c r="CA13" s="408"/>
      <c r="CB13" s="408"/>
      <c r="CC13" s="409"/>
      <c r="CD13" s="410" t="s">
        <v>134</v>
      </c>
      <c r="CE13" s="411"/>
      <c r="CF13" s="411"/>
      <c r="CG13" s="411"/>
      <c r="CH13" s="411"/>
      <c r="CI13" s="411"/>
      <c r="CJ13" s="411"/>
      <c r="CK13" s="411"/>
      <c r="CL13" s="411"/>
      <c r="CM13" s="411"/>
      <c r="CN13" s="411"/>
      <c r="CO13" s="411"/>
      <c r="CP13" s="411"/>
      <c r="CQ13" s="411"/>
      <c r="CR13" s="411"/>
      <c r="CS13" s="412"/>
      <c r="CT13" s="404">
        <v>11.3</v>
      </c>
      <c r="CU13" s="405"/>
      <c r="CV13" s="405"/>
      <c r="CW13" s="405"/>
      <c r="CX13" s="405"/>
      <c r="CY13" s="405"/>
      <c r="CZ13" s="405"/>
      <c r="DA13" s="406"/>
      <c r="DB13" s="404">
        <v>11.9</v>
      </c>
      <c r="DC13" s="405"/>
      <c r="DD13" s="405"/>
      <c r="DE13" s="405"/>
      <c r="DF13" s="405"/>
      <c r="DG13" s="405"/>
      <c r="DH13" s="405"/>
      <c r="DI13" s="406"/>
    </row>
    <row r="14" spans="1:119" ht="18.75" customHeight="1" thickBot="1" x14ac:dyDescent="0.2">
      <c r="A14" s="169"/>
      <c r="B14" s="470"/>
      <c r="C14" s="471"/>
      <c r="D14" s="471"/>
      <c r="E14" s="471"/>
      <c r="F14" s="471"/>
      <c r="G14" s="471"/>
      <c r="H14" s="471"/>
      <c r="I14" s="471"/>
      <c r="J14" s="471"/>
      <c r="K14" s="472"/>
      <c r="L14" s="488" t="s">
        <v>135</v>
      </c>
      <c r="M14" s="489"/>
      <c r="N14" s="489"/>
      <c r="O14" s="489"/>
      <c r="P14" s="489"/>
      <c r="Q14" s="490"/>
      <c r="R14" s="491">
        <v>38584</v>
      </c>
      <c r="S14" s="492"/>
      <c r="T14" s="492"/>
      <c r="U14" s="492"/>
      <c r="V14" s="493"/>
      <c r="W14" s="397"/>
      <c r="X14" s="398"/>
      <c r="Y14" s="398"/>
      <c r="Z14" s="398"/>
      <c r="AA14" s="398"/>
      <c r="AB14" s="387"/>
      <c r="AC14" s="494">
        <v>3.6</v>
      </c>
      <c r="AD14" s="495"/>
      <c r="AE14" s="495"/>
      <c r="AF14" s="495"/>
      <c r="AG14" s="496"/>
      <c r="AH14" s="494">
        <v>4</v>
      </c>
      <c r="AI14" s="495"/>
      <c r="AJ14" s="495"/>
      <c r="AK14" s="495"/>
      <c r="AL14" s="497"/>
      <c r="AM14" s="436"/>
      <c r="AN14" s="437"/>
      <c r="AO14" s="437"/>
      <c r="AP14" s="437"/>
      <c r="AQ14" s="437"/>
      <c r="AR14" s="437"/>
      <c r="AS14" s="437"/>
      <c r="AT14" s="438"/>
      <c r="AU14" s="439"/>
      <c r="AV14" s="440"/>
      <c r="AW14" s="440"/>
      <c r="AX14" s="440"/>
      <c r="AY14" s="441"/>
      <c r="AZ14" s="442"/>
      <c r="BA14" s="442"/>
      <c r="BB14" s="442"/>
      <c r="BC14" s="442"/>
      <c r="BD14" s="442"/>
      <c r="BE14" s="442"/>
      <c r="BF14" s="442"/>
      <c r="BG14" s="442"/>
      <c r="BH14" s="442"/>
      <c r="BI14" s="442"/>
      <c r="BJ14" s="442"/>
      <c r="BK14" s="442"/>
      <c r="BL14" s="442"/>
      <c r="BM14" s="443"/>
      <c r="BN14" s="407"/>
      <c r="BO14" s="408"/>
      <c r="BP14" s="408"/>
      <c r="BQ14" s="408"/>
      <c r="BR14" s="408"/>
      <c r="BS14" s="408"/>
      <c r="BT14" s="408"/>
      <c r="BU14" s="409"/>
      <c r="BV14" s="407"/>
      <c r="BW14" s="408"/>
      <c r="BX14" s="408"/>
      <c r="BY14" s="408"/>
      <c r="BZ14" s="408"/>
      <c r="CA14" s="408"/>
      <c r="CB14" s="408"/>
      <c r="CC14" s="409"/>
      <c r="CD14" s="502" t="s">
        <v>136</v>
      </c>
      <c r="CE14" s="503"/>
      <c r="CF14" s="503"/>
      <c r="CG14" s="503"/>
      <c r="CH14" s="503"/>
      <c r="CI14" s="503"/>
      <c r="CJ14" s="503"/>
      <c r="CK14" s="503"/>
      <c r="CL14" s="503"/>
      <c r="CM14" s="503"/>
      <c r="CN14" s="503"/>
      <c r="CO14" s="503"/>
      <c r="CP14" s="503"/>
      <c r="CQ14" s="503"/>
      <c r="CR14" s="503"/>
      <c r="CS14" s="504"/>
      <c r="CT14" s="505">
        <v>80.599999999999994</v>
      </c>
      <c r="CU14" s="506"/>
      <c r="CV14" s="506"/>
      <c r="CW14" s="506"/>
      <c r="CX14" s="506"/>
      <c r="CY14" s="506"/>
      <c r="CZ14" s="506"/>
      <c r="DA14" s="507"/>
      <c r="DB14" s="505">
        <v>80.900000000000006</v>
      </c>
      <c r="DC14" s="506"/>
      <c r="DD14" s="506"/>
      <c r="DE14" s="506"/>
      <c r="DF14" s="506"/>
      <c r="DG14" s="506"/>
      <c r="DH14" s="506"/>
      <c r="DI14" s="507"/>
    </row>
    <row r="15" spans="1:119" ht="18.75" customHeight="1" x14ac:dyDescent="0.15">
      <c r="A15" s="169"/>
      <c r="B15" s="470"/>
      <c r="C15" s="471"/>
      <c r="D15" s="471"/>
      <c r="E15" s="471"/>
      <c r="F15" s="471"/>
      <c r="G15" s="471"/>
      <c r="H15" s="471"/>
      <c r="I15" s="471"/>
      <c r="J15" s="471"/>
      <c r="K15" s="472"/>
      <c r="L15" s="178"/>
      <c r="M15" s="498" t="s">
        <v>129</v>
      </c>
      <c r="N15" s="499"/>
      <c r="O15" s="499"/>
      <c r="P15" s="499"/>
      <c r="Q15" s="500"/>
      <c r="R15" s="491">
        <v>38327</v>
      </c>
      <c r="S15" s="492"/>
      <c r="T15" s="492"/>
      <c r="U15" s="492"/>
      <c r="V15" s="493"/>
      <c r="W15" s="423" t="s">
        <v>137</v>
      </c>
      <c r="X15" s="424"/>
      <c r="Y15" s="424"/>
      <c r="Z15" s="424"/>
      <c r="AA15" s="424"/>
      <c r="AB15" s="414"/>
      <c r="AC15" s="458">
        <v>6911</v>
      </c>
      <c r="AD15" s="459"/>
      <c r="AE15" s="459"/>
      <c r="AF15" s="459"/>
      <c r="AG15" s="501"/>
      <c r="AH15" s="458">
        <v>7241</v>
      </c>
      <c r="AI15" s="459"/>
      <c r="AJ15" s="459"/>
      <c r="AK15" s="459"/>
      <c r="AL15" s="460"/>
      <c r="AM15" s="436"/>
      <c r="AN15" s="437"/>
      <c r="AO15" s="437"/>
      <c r="AP15" s="437"/>
      <c r="AQ15" s="437"/>
      <c r="AR15" s="437"/>
      <c r="AS15" s="437"/>
      <c r="AT15" s="438"/>
      <c r="AU15" s="439"/>
      <c r="AV15" s="440"/>
      <c r="AW15" s="440"/>
      <c r="AX15" s="440"/>
      <c r="AY15" s="367" t="s">
        <v>138</v>
      </c>
      <c r="AZ15" s="368"/>
      <c r="BA15" s="368"/>
      <c r="BB15" s="368"/>
      <c r="BC15" s="368"/>
      <c r="BD15" s="368"/>
      <c r="BE15" s="368"/>
      <c r="BF15" s="368"/>
      <c r="BG15" s="368"/>
      <c r="BH15" s="368"/>
      <c r="BI15" s="368"/>
      <c r="BJ15" s="368"/>
      <c r="BK15" s="368"/>
      <c r="BL15" s="368"/>
      <c r="BM15" s="369"/>
      <c r="BN15" s="370">
        <v>4762119</v>
      </c>
      <c r="BO15" s="371"/>
      <c r="BP15" s="371"/>
      <c r="BQ15" s="371"/>
      <c r="BR15" s="371"/>
      <c r="BS15" s="371"/>
      <c r="BT15" s="371"/>
      <c r="BU15" s="372"/>
      <c r="BV15" s="370">
        <v>4678708</v>
      </c>
      <c r="BW15" s="371"/>
      <c r="BX15" s="371"/>
      <c r="BY15" s="371"/>
      <c r="BZ15" s="371"/>
      <c r="CA15" s="371"/>
      <c r="CB15" s="371"/>
      <c r="CC15" s="372"/>
      <c r="CD15" s="508" t="s">
        <v>139</v>
      </c>
      <c r="CE15" s="509"/>
      <c r="CF15" s="509"/>
      <c r="CG15" s="509"/>
      <c r="CH15" s="509"/>
      <c r="CI15" s="509"/>
      <c r="CJ15" s="509"/>
      <c r="CK15" s="509"/>
      <c r="CL15" s="509"/>
      <c r="CM15" s="509"/>
      <c r="CN15" s="509"/>
      <c r="CO15" s="509"/>
      <c r="CP15" s="509"/>
      <c r="CQ15" s="509"/>
      <c r="CR15" s="509"/>
      <c r="CS15" s="510"/>
      <c r="CT15" s="179"/>
      <c r="CU15" s="180"/>
      <c r="CV15" s="180"/>
      <c r="CW15" s="180"/>
      <c r="CX15" s="180"/>
      <c r="CY15" s="180"/>
      <c r="CZ15" s="180"/>
      <c r="DA15" s="181"/>
      <c r="DB15" s="179"/>
      <c r="DC15" s="180"/>
      <c r="DD15" s="180"/>
      <c r="DE15" s="180"/>
      <c r="DF15" s="180"/>
      <c r="DG15" s="180"/>
      <c r="DH15" s="180"/>
      <c r="DI15" s="181"/>
    </row>
    <row r="16" spans="1:119" ht="18.75" customHeight="1" x14ac:dyDescent="0.15">
      <c r="A16" s="169"/>
      <c r="B16" s="470"/>
      <c r="C16" s="471"/>
      <c r="D16" s="471"/>
      <c r="E16" s="471"/>
      <c r="F16" s="471"/>
      <c r="G16" s="471"/>
      <c r="H16" s="471"/>
      <c r="I16" s="471"/>
      <c r="J16" s="471"/>
      <c r="K16" s="472"/>
      <c r="L16" s="488" t="s">
        <v>140</v>
      </c>
      <c r="M16" s="511"/>
      <c r="N16" s="511"/>
      <c r="O16" s="511"/>
      <c r="P16" s="511"/>
      <c r="Q16" s="512"/>
      <c r="R16" s="513" t="s">
        <v>141</v>
      </c>
      <c r="S16" s="514"/>
      <c r="T16" s="514"/>
      <c r="U16" s="514"/>
      <c r="V16" s="515"/>
      <c r="W16" s="397"/>
      <c r="X16" s="398"/>
      <c r="Y16" s="398"/>
      <c r="Z16" s="398"/>
      <c r="AA16" s="398"/>
      <c r="AB16" s="387"/>
      <c r="AC16" s="494">
        <v>34.6</v>
      </c>
      <c r="AD16" s="495"/>
      <c r="AE16" s="495"/>
      <c r="AF16" s="495"/>
      <c r="AG16" s="496"/>
      <c r="AH16" s="494">
        <v>35.299999999999997</v>
      </c>
      <c r="AI16" s="495"/>
      <c r="AJ16" s="495"/>
      <c r="AK16" s="495"/>
      <c r="AL16" s="497"/>
      <c r="AM16" s="436"/>
      <c r="AN16" s="437"/>
      <c r="AO16" s="437"/>
      <c r="AP16" s="437"/>
      <c r="AQ16" s="437"/>
      <c r="AR16" s="437"/>
      <c r="AS16" s="437"/>
      <c r="AT16" s="438"/>
      <c r="AU16" s="439"/>
      <c r="AV16" s="440"/>
      <c r="AW16" s="440"/>
      <c r="AX16" s="440"/>
      <c r="AY16" s="441" t="s">
        <v>142</v>
      </c>
      <c r="AZ16" s="442"/>
      <c r="BA16" s="442"/>
      <c r="BB16" s="442"/>
      <c r="BC16" s="442"/>
      <c r="BD16" s="442"/>
      <c r="BE16" s="442"/>
      <c r="BF16" s="442"/>
      <c r="BG16" s="442"/>
      <c r="BH16" s="442"/>
      <c r="BI16" s="442"/>
      <c r="BJ16" s="442"/>
      <c r="BK16" s="442"/>
      <c r="BL16" s="442"/>
      <c r="BM16" s="443"/>
      <c r="BN16" s="407">
        <v>9162786</v>
      </c>
      <c r="BO16" s="408"/>
      <c r="BP16" s="408"/>
      <c r="BQ16" s="408"/>
      <c r="BR16" s="408"/>
      <c r="BS16" s="408"/>
      <c r="BT16" s="408"/>
      <c r="BU16" s="409"/>
      <c r="BV16" s="407">
        <v>8916937</v>
      </c>
      <c r="BW16" s="408"/>
      <c r="BX16" s="408"/>
      <c r="BY16" s="408"/>
      <c r="BZ16" s="408"/>
      <c r="CA16" s="408"/>
      <c r="CB16" s="408"/>
      <c r="CC16" s="409"/>
      <c r="CD16" s="182"/>
      <c r="CE16" s="521"/>
      <c r="CF16" s="521"/>
      <c r="CG16" s="521"/>
      <c r="CH16" s="521"/>
      <c r="CI16" s="521"/>
      <c r="CJ16" s="521"/>
      <c r="CK16" s="521"/>
      <c r="CL16" s="521"/>
      <c r="CM16" s="521"/>
      <c r="CN16" s="521"/>
      <c r="CO16" s="521"/>
      <c r="CP16" s="521"/>
      <c r="CQ16" s="521"/>
      <c r="CR16" s="521"/>
      <c r="CS16" s="522"/>
      <c r="CT16" s="404"/>
      <c r="CU16" s="405"/>
      <c r="CV16" s="405"/>
      <c r="CW16" s="405"/>
      <c r="CX16" s="405"/>
      <c r="CY16" s="405"/>
      <c r="CZ16" s="405"/>
      <c r="DA16" s="406"/>
      <c r="DB16" s="404"/>
      <c r="DC16" s="405"/>
      <c r="DD16" s="405"/>
      <c r="DE16" s="405"/>
      <c r="DF16" s="405"/>
      <c r="DG16" s="405"/>
      <c r="DH16" s="405"/>
      <c r="DI16" s="406"/>
    </row>
    <row r="17" spans="1:113" ht="18.75" customHeight="1" thickBot="1" x14ac:dyDescent="0.2">
      <c r="A17" s="169"/>
      <c r="B17" s="473"/>
      <c r="C17" s="474"/>
      <c r="D17" s="474"/>
      <c r="E17" s="474"/>
      <c r="F17" s="474"/>
      <c r="G17" s="474"/>
      <c r="H17" s="474"/>
      <c r="I17" s="474"/>
      <c r="J17" s="474"/>
      <c r="K17" s="475"/>
      <c r="L17" s="183"/>
      <c r="M17" s="518" t="s">
        <v>143</v>
      </c>
      <c r="N17" s="519"/>
      <c r="O17" s="519"/>
      <c r="P17" s="519"/>
      <c r="Q17" s="520"/>
      <c r="R17" s="513" t="s">
        <v>141</v>
      </c>
      <c r="S17" s="514"/>
      <c r="T17" s="514"/>
      <c r="U17" s="514"/>
      <c r="V17" s="515"/>
      <c r="W17" s="423" t="s">
        <v>144</v>
      </c>
      <c r="X17" s="424"/>
      <c r="Y17" s="424"/>
      <c r="Z17" s="424"/>
      <c r="AA17" s="424"/>
      <c r="AB17" s="414"/>
      <c r="AC17" s="458">
        <v>12339</v>
      </c>
      <c r="AD17" s="459"/>
      <c r="AE17" s="459"/>
      <c r="AF17" s="459"/>
      <c r="AG17" s="501"/>
      <c r="AH17" s="458">
        <v>12460</v>
      </c>
      <c r="AI17" s="459"/>
      <c r="AJ17" s="459"/>
      <c r="AK17" s="459"/>
      <c r="AL17" s="460"/>
      <c r="AM17" s="436"/>
      <c r="AN17" s="437"/>
      <c r="AO17" s="437"/>
      <c r="AP17" s="437"/>
      <c r="AQ17" s="437"/>
      <c r="AR17" s="437"/>
      <c r="AS17" s="437"/>
      <c r="AT17" s="438"/>
      <c r="AU17" s="439"/>
      <c r="AV17" s="440"/>
      <c r="AW17" s="440"/>
      <c r="AX17" s="440"/>
      <c r="AY17" s="441" t="s">
        <v>145</v>
      </c>
      <c r="AZ17" s="442"/>
      <c r="BA17" s="442"/>
      <c r="BB17" s="442"/>
      <c r="BC17" s="442"/>
      <c r="BD17" s="442"/>
      <c r="BE17" s="442"/>
      <c r="BF17" s="442"/>
      <c r="BG17" s="442"/>
      <c r="BH17" s="442"/>
      <c r="BI17" s="442"/>
      <c r="BJ17" s="442"/>
      <c r="BK17" s="442"/>
      <c r="BL17" s="442"/>
      <c r="BM17" s="443"/>
      <c r="BN17" s="407">
        <v>5959526</v>
      </c>
      <c r="BO17" s="408"/>
      <c r="BP17" s="408"/>
      <c r="BQ17" s="408"/>
      <c r="BR17" s="408"/>
      <c r="BS17" s="408"/>
      <c r="BT17" s="408"/>
      <c r="BU17" s="409"/>
      <c r="BV17" s="407">
        <v>5847933</v>
      </c>
      <c r="BW17" s="408"/>
      <c r="BX17" s="408"/>
      <c r="BY17" s="408"/>
      <c r="BZ17" s="408"/>
      <c r="CA17" s="408"/>
      <c r="CB17" s="408"/>
      <c r="CC17" s="409"/>
      <c r="CD17" s="182"/>
      <c r="CE17" s="521"/>
      <c r="CF17" s="521"/>
      <c r="CG17" s="521"/>
      <c r="CH17" s="521"/>
      <c r="CI17" s="521"/>
      <c r="CJ17" s="521"/>
      <c r="CK17" s="521"/>
      <c r="CL17" s="521"/>
      <c r="CM17" s="521"/>
      <c r="CN17" s="521"/>
      <c r="CO17" s="521"/>
      <c r="CP17" s="521"/>
      <c r="CQ17" s="521"/>
      <c r="CR17" s="521"/>
      <c r="CS17" s="522"/>
      <c r="CT17" s="404"/>
      <c r="CU17" s="405"/>
      <c r="CV17" s="405"/>
      <c r="CW17" s="405"/>
      <c r="CX17" s="405"/>
      <c r="CY17" s="405"/>
      <c r="CZ17" s="405"/>
      <c r="DA17" s="406"/>
      <c r="DB17" s="404"/>
      <c r="DC17" s="405"/>
      <c r="DD17" s="405"/>
      <c r="DE17" s="405"/>
      <c r="DF17" s="405"/>
      <c r="DG17" s="405"/>
      <c r="DH17" s="405"/>
      <c r="DI17" s="406"/>
    </row>
    <row r="18" spans="1:113" ht="18.75" customHeight="1" thickBot="1" x14ac:dyDescent="0.2">
      <c r="A18" s="169"/>
      <c r="B18" s="529" t="s">
        <v>146</v>
      </c>
      <c r="C18" s="450"/>
      <c r="D18" s="450"/>
      <c r="E18" s="530"/>
      <c r="F18" s="530"/>
      <c r="G18" s="530"/>
      <c r="H18" s="530"/>
      <c r="I18" s="530"/>
      <c r="J18" s="530"/>
      <c r="K18" s="530"/>
      <c r="L18" s="531">
        <v>77.91</v>
      </c>
      <c r="M18" s="531"/>
      <c r="N18" s="531"/>
      <c r="O18" s="531"/>
      <c r="P18" s="531"/>
      <c r="Q18" s="531"/>
      <c r="R18" s="532"/>
      <c r="S18" s="532"/>
      <c r="T18" s="532"/>
      <c r="U18" s="532"/>
      <c r="V18" s="533"/>
      <c r="W18" s="425"/>
      <c r="X18" s="426"/>
      <c r="Y18" s="426"/>
      <c r="Z18" s="426"/>
      <c r="AA18" s="426"/>
      <c r="AB18" s="417"/>
      <c r="AC18" s="534">
        <v>61.8</v>
      </c>
      <c r="AD18" s="535"/>
      <c r="AE18" s="535"/>
      <c r="AF18" s="535"/>
      <c r="AG18" s="536"/>
      <c r="AH18" s="534">
        <v>60.7</v>
      </c>
      <c r="AI18" s="535"/>
      <c r="AJ18" s="535"/>
      <c r="AK18" s="535"/>
      <c r="AL18" s="537"/>
      <c r="AM18" s="436"/>
      <c r="AN18" s="437"/>
      <c r="AO18" s="437"/>
      <c r="AP18" s="437"/>
      <c r="AQ18" s="437"/>
      <c r="AR18" s="437"/>
      <c r="AS18" s="437"/>
      <c r="AT18" s="438"/>
      <c r="AU18" s="439"/>
      <c r="AV18" s="440"/>
      <c r="AW18" s="440"/>
      <c r="AX18" s="440"/>
      <c r="AY18" s="441" t="s">
        <v>147</v>
      </c>
      <c r="AZ18" s="442"/>
      <c r="BA18" s="442"/>
      <c r="BB18" s="442"/>
      <c r="BC18" s="442"/>
      <c r="BD18" s="442"/>
      <c r="BE18" s="442"/>
      <c r="BF18" s="442"/>
      <c r="BG18" s="442"/>
      <c r="BH18" s="442"/>
      <c r="BI18" s="442"/>
      <c r="BJ18" s="442"/>
      <c r="BK18" s="442"/>
      <c r="BL18" s="442"/>
      <c r="BM18" s="443"/>
      <c r="BN18" s="407">
        <v>10184802</v>
      </c>
      <c r="BO18" s="408"/>
      <c r="BP18" s="408"/>
      <c r="BQ18" s="408"/>
      <c r="BR18" s="408"/>
      <c r="BS18" s="408"/>
      <c r="BT18" s="408"/>
      <c r="BU18" s="409"/>
      <c r="BV18" s="407">
        <v>9808473</v>
      </c>
      <c r="BW18" s="408"/>
      <c r="BX18" s="408"/>
      <c r="BY18" s="408"/>
      <c r="BZ18" s="408"/>
      <c r="CA18" s="408"/>
      <c r="CB18" s="408"/>
      <c r="CC18" s="409"/>
      <c r="CD18" s="182"/>
      <c r="CE18" s="521"/>
      <c r="CF18" s="521"/>
      <c r="CG18" s="521"/>
      <c r="CH18" s="521"/>
      <c r="CI18" s="521"/>
      <c r="CJ18" s="521"/>
      <c r="CK18" s="521"/>
      <c r="CL18" s="521"/>
      <c r="CM18" s="521"/>
      <c r="CN18" s="521"/>
      <c r="CO18" s="521"/>
      <c r="CP18" s="521"/>
      <c r="CQ18" s="521"/>
      <c r="CR18" s="521"/>
      <c r="CS18" s="522"/>
      <c r="CT18" s="404"/>
      <c r="CU18" s="405"/>
      <c r="CV18" s="405"/>
      <c r="CW18" s="405"/>
      <c r="CX18" s="405"/>
      <c r="CY18" s="405"/>
      <c r="CZ18" s="405"/>
      <c r="DA18" s="406"/>
      <c r="DB18" s="404"/>
      <c r="DC18" s="405"/>
      <c r="DD18" s="405"/>
      <c r="DE18" s="405"/>
      <c r="DF18" s="405"/>
      <c r="DG18" s="405"/>
      <c r="DH18" s="405"/>
      <c r="DI18" s="406"/>
    </row>
    <row r="19" spans="1:113" ht="18.75" customHeight="1" thickBot="1" x14ac:dyDescent="0.2">
      <c r="A19" s="169"/>
      <c r="B19" s="529" t="s">
        <v>148</v>
      </c>
      <c r="C19" s="450"/>
      <c r="D19" s="450"/>
      <c r="E19" s="530"/>
      <c r="F19" s="530"/>
      <c r="G19" s="530"/>
      <c r="H19" s="530"/>
      <c r="I19" s="530"/>
      <c r="J19" s="530"/>
      <c r="K19" s="530"/>
      <c r="L19" s="538">
        <v>504</v>
      </c>
      <c r="M19" s="538"/>
      <c r="N19" s="538"/>
      <c r="O19" s="538"/>
      <c r="P19" s="538"/>
      <c r="Q19" s="538"/>
      <c r="R19" s="539"/>
      <c r="S19" s="539"/>
      <c r="T19" s="539"/>
      <c r="U19" s="539"/>
      <c r="V19" s="540"/>
      <c r="W19" s="364"/>
      <c r="X19" s="365"/>
      <c r="Y19" s="365"/>
      <c r="Z19" s="365"/>
      <c r="AA19" s="365"/>
      <c r="AB19" s="365"/>
      <c r="AC19" s="516"/>
      <c r="AD19" s="516"/>
      <c r="AE19" s="516"/>
      <c r="AF19" s="516"/>
      <c r="AG19" s="516"/>
      <c r="AH19" s="516"/>
      <c r="AI19" s="516"/>
      <c r="AJ19" s="516"/>
      <c r="AK19" s="516"/>
      <c r="AL19" s="517"/>
      <c r="AM19" s="436"/>
      <c r="AN19" s="437"/>
      <c r="AO19" s="437"/>
      <c r="AP19" s="437"/>
      <c r="AQ19" s="437"/>
      <c r="AR19" s="437"/>
      <c r="AS19" s="437"/>
      <c r="AT19" s="438"/>
      <c r="AU19" s="439"/>
      <c r="AV19" s="440"/>
      <c r="AW19" s="440"/>
      <c r="AX19" s="440"/>
      <c r="AY19" s="441" t="s">
        <v>149</v>
      </c>
      <c r="AZ19" s="442"/>
      <c r="BA19" s="442"/>
      <c r="BB19" s="442"/>
      <c r="BC19" s="442"/>
      <c r="BD19" s="442"/>
      <c r="BE19" s="442"/>
      <c r="BF19" s="442"/>
      <c r="BG19" s="442"/>
      <c r="BH19" s="442"/>
      <c r="BI19" s="442"/>
      <c r="BJ19" s="442"/>
      <c r="BK19" s="442"/>
      <c r="BL19" s="442"/>
      <c r="BM19" s="443"/>
      <c r="BN19" s="407">
        <v>14127264</v>
      </c>
      <c r="BO19" s="408"/>
      <c r="BP19" s="408"/>
      <c r="BQ19" s="408"/>
      <c r="BR19" s="408"/>
      <c r="BS19" s="408"/>
      <c r="BT19" s="408"/>
      <c r="BU19" s="409"/>
      <c r="BV19" s="407">
        <v>13407967</v>
      </c>
      <c r="BW19" s="408"/>
      <c r="BX19" s="408"/>
      <c r="BY19" s="408"/>
      <c r="BZ19" s="408"/>
      <c r="CA19" s="408"/>
      <c r="CB19" s="408"/>
      <c r="CC19" s="409"/>
      <c r="CD19" s="182"/>
      <c r="CE19" s="521"/>
      <c r="CF19" s="521"/>
      <c r="CG19" s="521"/>
      <c r="CH19" s="521"/>
      <c r="CI19" s="521"/>
      <c r="CJ19" s="521"/>
      <c r="CK19" s="521"/>
      <c r="CL19" s="521"/>
      <c r="CM19" s="521"/>
      <c r="CN19" s="521"/>
      <c r="CO19" s="521"/>
      <c r="CP19" s="521"/>
      <c r="CQ19" s="521"/>
      <c r="CR19" s="521"/>
      <c r="CS19" s="522"/>
      <c r="CT19" s="404"/>
      <c r="CU19" s="405"/>
      <c r="CV19" s="405"/>
      <c r="CW19" s="405"/>
      <c r="CX19" s="405"/>
      <c r="CY19" s="405"/>
      <c r="CZ19" s="405"/>
      <c r="DA19" s="406"/>
      <c r="DB19" s="404"/>
      <c r="DC19" s="405"/>
      <c r="DD19" s="405"/>
      <c r="DE19" s="405"/>
      <c r="DF19" s="405"/>
      <c r="DG19" s="405"/>
      <c r="DH19" s="405"/>
      <c r="DI19" s="406"/>
    </row>
    <row r="20" spans="1:113" ht="18.75" customHeight="1" thickBot="1" x14ac:dyDescent="0.2">
      <c r="A20" s="169"/>
      <c r="B20" s="529" t="s">
        <v>150</v>
      </c>
      <c r="C20" s="450"/>
      <c r="D20" s="450"/>
      <c r="E20" s="530"/>
      <c r="F20" s="530"/>
      <c r="G20" s="530"/>
      <c r="H20" s="530"/>
      <c r="I20" s="530"/>
      <c r="J20" s="530"/>
      <c r="K20" s="530"/>
      <c r="L20" s="538">
        <v>14136</v>
      </c>
      <c r="M20" s="538"/>
      <c r="N20" s="538"/>
      <c r="O20" s="538"/>
      <c r="P20" s="538"/>
      <c r="Q20" s="538"/>
      <c r="R20" s="539"/>
      <c r="S20" s="539"/>
      <c r="T20" s="539"/>
      <c r="U20" s="539"/>
      <c r="V20" s="540"/>
      <c r="W20" s="425"/>
      <c r="X20" s="426"/>
      <c r="Y20" s="426"/>
      <c r="Z20" s="426"/>
      <c r="AA20" s="426"/>
      <c r="AB20" s="426"/>
      <c r="AC20" s="541"/>
      <c r="AD20" s="541"/>
      <c r="AE20" s="541"/>
      <c r="AF20" s="541"/>
      <c r="AG20" s="541"/>
      <c r="AH20" s="541"/>
      <c r="AI20" s="541"/>
      <c r="AJ20" s="541"/>
      <c r="AK20" s="541"/>
      <c r="AL20" s="542"/>
      <c r="AM20" s="543"/>
      <c r="AN20" s="462"/>
      <c r="AO20" s="462"/>
      <c r="AP20" s="462"/>
      <c r="AQ20" s="462"/>
      <c r="AR20" s="462"/>
      <c r="AS20" s="462"/>
      <c r="AT20" s="463"/>
      <c r="AU20" s="544"/>
      <c r="AV20" s="545"/>
      <c r="AW20" s="545"/>
      <c r="AX20" s="546"/>
      <c r="AY20" s="441"/>
      <c r="AZ20" s="442"/>
      <c r="BA20" s="442"/>
      <c r="BB20" s="442"/>
      <c r="BC20" s="442"/>
      <c r="BD20" s="442"/>
      <c r="BE20" s="442"/>
      <c r="BF20" s="442"/>
      <c r="BG20" s="442"/>
      <c r="BH20" s="442"/>
      <c r="BI20" s="442"/>
      <c r="BJ20" s="442"/>
      <c r="BK20" s="442"/>
      <c r="BL20" s="442"/>
      <c r="BM20" s="443"/>
      <c r="BN20" s="407"/>
      <c r="BO20" s="408"/>
      <c r="BP20" s="408"/>
      <c r="BQ20" s="408"/>
      <c r="BR20" s="408"/>
      <c r="BS20" s="408"/>
      <c r="BT20" s="408"/>
      <c r="BU20" s="409"/>
      <c r="BV20" s="407"/>
      <c r="BW20" s="408"/>
      <c r="BX20" s="408"/>
      <c r="BY20" s="408"/>
      <c r="BZ20" s="408"/>
      <c r="CA20" s="408"/>
      <c r="CB20" s="408"/>
      <c r="CC20" s="409"/>
      <c r="CD20" s="182"/>
      <c r="CE20" s="521"/>
      <c r="CF20" s="521"/>
      <c r="CG20" s="521"/>
      <c r="CH20" s="521"/>
      <c r="CI20" s="521"/>
      <c r="CJ20" s="521"/>
      <c r="CK20" s="521"/>
      <c r="CL20" s="521"/>
      <c r="CM20" s="521"/>
      <c r="CN20" s="521"/>
      <c r="CO20" s="521"/>
      <c r="CP20" s="521"/>
      <c r="CQ20" s="521"/>
      <c r="CR20" s="521"/>
      <c r="CS20" s="522"/>
      <c r="CT20" s="404"/>
      <c r="CU20" s="405"/>
      <c r="CV20" s="405"/>
      <c r="CW20" s="405"/>
      <c r="CX20" s="405"/>
      <c r="CY20" s="405"/>
      <c r="CZ20" s="405"/>
      <c r="DA20" s="406"/>
      <c r="DB20" s="404"/>
      <c r="DC20" s="405"/>
      <c r="DD20" s="405"/>
      <c r="DE20" s="405"/>
      <c r="DF20" s="405"/>
      <c r="DG20" s="405"/>
      <c r="DH20" s="405"/>
      <c r="DI20" s="406"/>
    </row>
    <row r="21" spans="1:113" ht="18.75" customHeight="1" thickBot="1" x14ac:dyDescent="0.2">
      <c r="A21" s="169"/>
      <c r="B21" s="547" t="s">
        <v>151</v>
      </c>
      <c r="C21" s="548"/>
      <c r="D21" s="548"/>
      <c r="E21" s="548"/>
      <c r="F21" s="548"/>
      <c r="G21" s="548"/>
      <c r="H21" s="548"/>
      <c r="I21" s="548"/>
      <c r="J21" s="548"/>
      <c r="K21" s="548"/>
      <c r="L21" s="548"/>
      <c r="M21" s="548"/>
      <c r="N21" s="548"/>
      <c r="O21" s="548"/>
      <c r="P21" s="548"/>
      <c r="Q21" s="548"/>
      <c r="R21" s="548"/>
      <c r="S21" s="548"/>
      <c r="T21" s="548"/>
      <c r="U21" s="548"/>
      <c r="V21" s="548"/>
      <c r="W21" s="548"/>
      <c r="X21" s="548"/>
      <c r="Y21" s="548"/>
      <c r="Z21" s="548"/>
      <c r="AA21" s="548"/>
      <c r="AB21" s="548"/>
      <c r="AC21" s="548"/>
      <c r="AD21" s="548"/>
      <c r="AE21" s="548"/>
      <c r="AF21" s="548"/>
      <c r="AG21" s="548"/>
      <c r="AH21" s="548"/>
      <c r="AI21" s="548"/>
      <c r="AJ21" s="548"/>
      <c r="AK21" s="548"/>
      <c r="AL21" s="548"/>
      <c r="AM21" s="548"/>
      <c r="AN21" s="548"/>
      <c r="AO21" s="548"/>
      <c r="AP21" s="548"/>
      <c r="AQ21" s="548"/>
      <c r="AR21" s="548"/>
      <c r="AS21" s="548"/>
      <c r="AT21" s="548"/>
      <c r="AU21" s="548"/>
      <c r="AV21" s="548"/>
      <c r="AW21" s="548"/>
      <c r="AX21" s="549"/>
      <c r="AY21" s="523"/>
      <c r="AZ21" s="524"/>
      <c r="BA21" s="524"/>
      <c r="BB21" s="524"/>
      <c r="BC21" s="524"/>
      <c r="BD21" s="524"/>
      <c r="BE21" s="524"/>
      <c r="BF21" s="524"/>
      <c r="BG21" s="524"/>
      <c r="BH21" s="524"/>
      <c r="BI21" s="524"/>
      <c r="BJ21" s="524"/>
      <c r="BK21" s="524"/>
      <c r="BL21" s="524"/>
      <c r="BM21" s="525"/>
      <c r="BN21" s="526"/>
      <c r="BO21" s="527"/>
      <c r="BP21" s="527"/>
      <c r="BQ21" s="527"/>
      <c r="BR21" s="527"/>
      <c r="BS21" s="527"/>
      <c r="BT21" s="527"/>
      <c r="BU21" s="528"/>
      <c r="BV21" s="526"/>
      <c r="BW21" s="527"/>
      <c r="BX21" s="527"/>
      <c r="BY21" s="527"/>
      <c r="BZ21" s="527"/>
      <c r="CA21" s="527"/>
      <c r="CB21" s="527"/>
      <c r="CC21" s="528"/>
      <c r="CD21" s="182"/>
      <c r="CE21" s="521"/>
      <c r="CF21" s="521"/>
      <c r="CG21" s="521"/>
      <c r="CH21" s="521"/>
      <c r="CI21" s="521"/>
      <c r="CJ21" s="521"/>
      <c r="CK21" s="521"/>
      <c r="CL21" s="521"/>
      <c r="CM21" s="521"/>
      <c r="CN21" s="521"/>
      <c r="CO21" s="521"/>
      <c r="CP21" s="521"/>
      <c r="CQ21" s="521"/>
      <c r="CR21" s="521"/>
      <c r="CS21" s="522"/>
      <c r="CT21" s="404"/>
      <c r="CU21" s="405"/>
      <c r="CV21" s="405"/>
      <c r="CW21" s="405"/>
      <c r="CX21" s="405"/>
      <c r="CY21" s="405"/>
      <c r="CZ21" s="405"/>
      <c r="DA21" s="406"/>
      <c r="DB21" s="404"/>
      <c r="DC21" s="405"/>
      <c r="DD21" s="405"/>
      <c r="DE21" s="405"/>
      <c r="DF21" s="405"/>
      <c r="DG21" s="405"/>
      <c r="DH21" s="405"/>
      <c r="DI21" s="406"/>
    </row>
    <row r="22" spans="1:113" ht="18.75" customHeight="1" x14ac:dyDescent="0.15">
      <c r="A22" s="169"/>
      <c r="B22" s="577" t="s">
        <v>152</v>
      </c>
      <c r="C22" s="551"/>
      <c r="D22" s="552"/>
      <c r="E22" s="419" t="s">
        <v>1</v>
      </c>
      <c r="F22" s="424"/>
      <c r="G22" s="424"/>
      <c r="H22" s="424"/>
      <c r="I22" s="424"/>
      <c r="J22" s="424"/>
      <c r="K22" s="414"/>
      <c r="L22" s="419" t="s">
        <v>153</v>
      </c>
      <c r="M22" s="424"/>
      <c r="N22" s="424"/>
      <c r="O22" s="424"/>
      <c r="P22" s="414"/>
      <c r="Q22" s="582" t="s">
        <v>154</v>
      </c>
      <c r="R22" s="583"/>
      <c r="S22" s="583"/>
      <c r="T22" s="583"/>
      <c r="U22" s="583"/>
      <c r="V22" s="584"/>
      <c r="W22" s="550" t="s">
        <v>155</v>
      </c>
      <c r="X22" s="551"/>
      <c r="Y22" s="552"/>
      <c r="Z22" s="419" t="s">
        <v>1</v>
      </c>
      <c r="AA22" s="424"/>
      <c r="AB22" s="424"/>
      <c r="AC22" s="424"/>
      <c r="AD22" s="424"/>
      <c r="AE22" s="424"/>
      <c r="AF22" s="424"/>
      <c r="AG22" s="414"/>
      <c r="AH22" s="588" t="s">
        <v>156</v>
      </c>
      <c r="AI22" s="424"/>
      <c r="AJ22" s="424"/>
      <c r="AK22" s="424"/>
      <c r="AL22" s="414"/>
      <c r="AM22" s="588" t="s">
        <v>157</v>
      </c>
      <c r="AN22" s="589"/>
      <c r="AO22" s="589"/>
      <c r="AP22" s="589"/>
      <c r="AQ22" s="589"/>
      <c r="AR22" s="590"/>
      <c r="AS22" s="582" t="s">
        <v>154</v>
      </c>
      <c r="AT22" s="583"/>
      <c r="AU22" s="583"/>
      <c r="AV22" s="583"/>
      <c r="AW22" s="583"/>
      <c r="AX22" s="594"/>
      <c r="AY22" s="367" t="s">
        <v>158</v>
      </c>
      <c r="AZ22" s="368"/>
      <c r="BA22" s="368"/>
      <c r="BB22" s="368"/>
      <c r="BC22" s="368"/>
      <c r="BD22" s="368"/>
      <c r="BE22" s="368"/>
      <c r="BF22" s="368"/>
      <c r="BG22" s="368"/>
      <c r="BH22" s="368"/>
      <c r="BI22" s="368"/>
      <c r="BJ22" s="368"/>
      <c r="BK22" s="368"/>
      <c r="BL22" s="368"/>
      <c r="BM22" s="369"/>
      <c r="BN22" s="370">
        <v>18870025</v>
      </c>
      <c r="BO22" s="371"/>
      <c r="BP22" s="371"/>
      <c r="BQ22" s="371"/>
      <c r="BR22" s="371"/>
      <c r="BS22" s="371"/>
      <c r="BT22" s="371"/>
      <c r="BU22" s="372"/>
      <c r="BV22" s="370">
        <v>19197030</v>
      </c>
      <c r="BW22" s="371"/>
      <c r="BX22" s="371"/>
      <c r="BY22" s="371"/>
      <c r="BZ22" s="371"/>
      <c r="CA22" s="371"/>
      <c r="CB22" s="371"/>
      <c r="CC22" s="372"/>
      <c r="CD22" s="182"/>
      <c r="CE22" s="521"/>
      <c r="CF22" s="521"/>
      <c r="CG22" s="521"/>
      <c r="CH22" s="521"/>
      <c r="CI22" s="521"/>
      <c r="CJ22" s="521"/>
      <c r="CK22" s="521"/>
      <c r="CL22" s="521"/>
      <c r="CM22" s="521"/>
      <c r="CN22" s="521"/>
      <c r="CO22" s="521"/>
      <c r="CP22" s="521"/>
      <c r="CQ22" s="521"/>
      <c r="CR22" s="521"/>
      <c r="CS22" s="522"/>
      <c r="CT22" s="404"/>
      <c r="CU22" s="405"/>
      <c r="CV22" s="405"/>
      <c r="CW22" s="405"/>
      <c r="CX22" s="405"/>
      <c r="CY22" s="405"/>
      <c r="CZ22" s="405"/>
      <c r="DA22" s="406"/>
      <c r="DB22" s="404"/>
      <c r="DC22" s="405"/>
      <c r="DD22" s="405"/>
      <c r="DE22" s="405"/>
      <c r="DF22" s="405"/>
      <c r="DG22" s="405"/>
      <c r="DH22" s="405"/>
      <c r="DI22" s="406"/>
    </row>
    <row r="23" spans="1:113" ht="18.75" customHeight="1" x14ac:dyDescent="0.15">
      <c r="A23" s="169"/>
      <c r="B23" s="578"/>
      <c r="C23" s="554"/>
      <c r="D23" s="555"/>
      <c r="E23" s="393"/>
      <c r="F23" s="398"/>
      <c r="G23" s="398"/>
      <c r="H23" s="398"/>
      <c r="I23" s="398"/>
      <c r="J23" s="398"/>
      <c r="K23" s="387"/>
      <c r="L23" s="393"/>
      <c r="M23" s="398"/>
      <c r="N23" s="398"/>
      <c r="O23" s="398"/>
      <c r="P23" s="387"/>
      <c r="Q23" s="585"/>
      <c r="R23" s="586"/>
      <c r="S23" s="586"/>
      <c r="T23" s="586"/>
      <c r="U23" s="586"/>
      <c r="V23" s="587"/>
      <c r="W23" s="553"/>
      <c r="X23" s="554"/>
      <c r="Y23" s="555"/>
      <c r="Z23" s="393"/>
      <c r="AA23" s="398"/>
      <c r="AB23" s="398"/>
      <c r="AC23" s="398"/>
      <c r="AD23" s="398"/>
      <c r="AE23" s="398"/>
      <c r="AF23" s="398"/>
      <c r="AG23" s="387"/>
      <c r="AH23" s="393"/>
      <c r="AI23" s="398"/>
      <c r="AJ23" s="398"/>
      <c r="AK23" s="398"/>
      <c r="AL23" s="387"/>
      <c r="AM23" s="591"/>
      <c r="AN23" s="592"/>
      <c r="AO23" s="592"/>
      <c r="AP23" s="592"/>
      <c r="AQ23" s="592"/>
      <c r="AR23" s="593"/>
      <c r="AS23" s="585"/>
      <c r="AT23" s="586"/>
      <c r="AU23" s="586"/>
      <c r="AV23" s="586"/>
      <c r="AW23" s="586"/>
      <c r="AX23" s="595"/>
      <c r="AY23" s="441" t="s">
        <v>159</v>
      </c>
      <c r="AZ23" s="442"/>
      <c r="BA23" s="442"/>
      <c r="BB23" s="442"/>
      <c r="BC23" s="442"/>
      <c r="BD23" s="442"/>
      <c r="BE23" s="442"/>
      <c r="BF23" s="442"/>
      <c r="BG23" s="442"/>
      <c r="BH23" s="442"/>
      <c r="BI23" s="442"/>
      <c r="BJ23" s="442"/>
      <c r="BK23" s="442"/>
      <c r="BL23" s="442"/>
      <c r="BM23" s="443"/>
      <c r="BN23" s="407">
        <v>13791970</v>
      </c>
      <c r="BO23" s="408"/>
      <c r="BP23" s="408"/>
      <c r="BQ23" s="408"/>
      <c r="BR23" s="408"/>
      <c r="BS23" s="408"/>
      <c r="BT23" s="408"/>
      <c r="BU23" s="409"/>
      <c r="BV23" s="407">
        <v>13754082</v>
      </c>
      <c r="BW23" s="408"/>
      <c r="BX23" s="408"/>
      <c r="BY23" s="408"/>
      <c r="BZ23" s="408"/>
      <c r="CA23" s="408"/>
      <c r="CB23" s="408"/>
      <c r="CC23" s="409"/>
      <c r="CD23" s="182"/>
      <c r="CE23" s="521"/>
      <c r="CF23" s="521"/>
      <c r="CG23" s="521"/>
      <c r="CH23" s="521"/>
      <c r="CI23" s="521"/>
      <c r="CJ23" s="521"/>
      <c r="CK23" s="521"/>
      <c r="CL23" s="521"/>
      <c r="CM23" s="521"/>
      <c r="CN23" s="521"/>
      <c r="CO23" s="521"/>
      <c r="CP23" s="521"/>
      <c r="CQ23" s="521"/>
      <c r="CR23" s="521"/>
      <c r="CS23" s="522"/>
      <c r="CT23" s="404"/>
      <c r="CU23" s="405"/>
      <c r="CV23" s="405"/>
      <c r="CW23" s="405"/>
      <c r="CX23" s="405"/>
      <c r="CY23" s="405"/>
      <c r="CZ23" s="405"/>
      <c r="DA23" s="406"/>
      <c r="DB23" s="404"/>
      <c r="DC23" s="405"/>
      <c r="DD23" s="405"/>
      <c r="DE23" s="405"/>
      <c r="DF23" s="405"/>
      <c r="DG23" s="405"/>
      <c r="DH23" s="405"/>
      <c r="DI23" s="406"/>
    </row>
    <row r="24" spans="1:113" ht="18.75" customHeight="1" thickBot="1" x14ac:dyDescent="0.2">
      <c r="A24" s="169"/>
      <c r="B24" s="578"/>
      <c r="C24" s="554"/>
      <c r="D24" s="555"/>
      <c r="E24" s="457" t="s">
        <v>160</v>
      </c>
      <c r="F24" s="437"/>
      <c r="G24" s="437"/>
      <c r="H24" s="437"/>
      <c r="I24" s="437"/>
      <c r="J24" s="437"/>
      <c r="K24" s="438"/>
      <c r="L24" s="458">
        <v>1</v>
      </c>
      <c r="M24" s="459"/>
      <c r="N24" s="459"/>
      <c r="O24" s="459"/>
      <c r="P24" s="501"/>
      <c r="Q24" s="458">
        <v>8037</v>
      </c>
      <c r="R24" s="459"/>
      <c r="S24" s="459"/>
      <c r="T24" s="459"/>
      <c r="U24" s="459"/>
      <c r="V24" s="501"/>
      <c r="W24" s="553"/>
      <c r="X24" s="554"/>
      <c r="Y24" s="555"/>
      <c r="Z24" s="457" t="s">
        <v>161</v>
      </c>
      <c r="AA24" s="437"/>
      <c r="AB24" s="437"/>
      <c r="AC24" s="437"/>
      <c r="AD24" s="437"/>
      <c r="AE24" s="437"/>
      <c r="AF24" s="437"/>
      <c r="AG24" s="438"/>
      <c r="AH24" s="458">
        <v>303</v>
      </c>
      <c r="AI24" s="459"/>
      <c r="AJ24" s="459"/>
      <c r="AK24" s="459"/>
      <c r="AL24" s="501"/>
      <c r="AM24" s="458">
        <v>931119</v>
      </c>
      <c r="AN24" s="459"/>
      <c r="AO24" s="459"/>
      <c r="AP24" s="459"/>
      <c r="AQ24" s="459"/>
      <c r="AR24" s="501"/>
      <c r="AS24" s="458">
        <v>3073</v>
      </c>
      <c r="AT24" s="459"/>
      <c r="AU24" s="459"/>
      <c r="AV24" s="459"/>
      <c r="AW24" s="459"/>
      <c r="AX24" s="460"/>
      <c r="AY24" s="523" t="s">
        <v>162</v>
      </c>
      <c r="AZ24" s="524"/>
      <c r="BA24" s="524"/>
      <c r="BB24" s="524"/>
      <c r="BC24" s="524"/>
      <c r="BD24" s="524"/>
      <c r="BE24" s="524"/>
      <c r="BF24" s="524"/>
      <c r="BG24" s="524"/>
      <c r="BH24" s="524"/>
      <c r="BI24" s="524"/>
      <c r="BJ24" s="524"/>
      <c r="BK24" s="524"/>
      <c r="BL24" s="524"/>
      <c r="BM24" s="525"/>
      <c r="BN24" s="407">
        <v>13916379</v>
      </c>
      <c r="BO24" s="408"/>
      <c r="BP24" s="408"/>
      <c r="BQ24" s="408"/>
      <c r="BR24" s="408"/>
      <c r="BS24" s="408"/>
      <c r="BT24" s="408"/>
      <c r="BU24" s="409"/>
      <c r="BV24" s="407">
        <v>13698644</v>
      </c>
      <c r="BW24" s="408"/>
      <c r="BX24" s="408"/>
      <c r="BY24" s="408"/>
      <c r="BZ24" s="408"/>
      <c r="CA24" s="408"/>
      <c r="CB24" s="408"/>
      <c r="CC24" s="409"/>
      <c r="CD24" s="182"/>
      <c r="CE24" s="521"/>
      <c r="CF24" s="521"/>
      <c r="CG24" s="521"/>
      <c r="CH24" s="521"/>
      <c r="CI24" s="521"/>
      <c r="CJ24" s="521"/>
      <c r="CK24" s="521"/>
      <c r="CL24" s="521"/>
      <c r="CM24" s="521"/>
      <c r="CN24" s="521"/>
      <c r="CO24" s="521"/>
      <c r="CP24" s="521"/>
      <c r="CQ24" s="521"/>
      <c r="CR24" s="521"/>
      <c r="CS24" s="522"/>
      <c r="CT24" s="404"/>
      <c r="CU24" s="405"/>
      <c r="CV24" s="405"/>
      <c r="CW24" s="405"/>
      <c r="CX24" s="405"/>
      <c r="CY24" s="405"/>
      <c r="CZ24" s="405"/>
      <c r="DA24" s="406"/>
      <c r="DB24" s="404"/>
      <c r="DC24" s="405"/>
      <c r="DD24" s="405"/>
      <c r="DE24" s="405"/>
      <c r="DF24" s="405"/>
      <c r="DG24" s="405"/>
      <c r="DH24" s="405"/>
      <c r="DI24" s="406"/>
    </row>
    <row r="25" spans="1:113" ht="18.75" customHeight="1" x14ac:dyDescent="0.15">
      <c r="A25" s="169"/>
      <c r="B25" s="578"/>
      <c r="C25" s="554"/>
      <c r="D25" s="555"/>
      <c r="E25" s="457" t="s">
        <v>163</v>
      </c>
      <c r="F25" s="437"/>
      <c r="G25" s="437"/>
      <c r="H25" s="437"/>
      <c r="I25" s="437"/>
      <c r="J25" s="437"/>
      <c r="K25" s="438"/>
      <c r="L25" s="458">
        <v>2</v>
      </c>
      <c r="M25" s="459"/>
      <c r="N25" s="459"/>
      <c r="O25" s="459"/>
      <c r="P25" s="501"/>
      <c r="Q25" s="458">
        <v>6135</v>
      </c>
      <c r="R25" s="459"/>
      <c r="S25" s="459"/>
      <c r="T25" s="459"/>
      <c r="U25" s="459"/>
      <c r="V25" s="501"/>
      <c r="W25" s="553"/>
      <c r="X25" s="554"/>
      <c r="Y25" s="555"/>
      <c r="Z25" s="457" t="s">
        <v>164</v>
      </c>
      <c r="AA25" s="437"/>
      <c r="AB25" s="437"/>
      <c r="AC25" s="437"/>
      <c r="AD25" s="437"/>
      <c r="AE25" s="437"/>
      <c r="AF25" s="437"/>
      <c r="AG25" s="438"/>
      <c r="AH25" s="458">
        <v>58</v>
      </c>
      <c r="AI25" s="459"/>
      <c r="AJ25" s="459"/>
      <c r="AK25" s="459"/>
      <c r="AL25" s="501"/>
      <c r="AM25" s="458">
        <v>173478</v>
      </c>
      <c r="AN25" s="459"/>
      <c r="AO25" s="459"/>
      <c r="AP25" s="459"/>
      <c r="AQ25" s="459"/>
      <c r="AR25" s="501"/>
      <c r="AS25" s="458">
        <v>2991</v>
      </c>
      <c r="AT25" s="459"/>
      <c r="AU25" s="459"/>
      <c r="AV25" s="459"/>
      <c r="AW25" s="459"/>
      <c r="AX25" s="460"/>
      <c r="AY25" s="367" t="s">
        <v>165</v>
      </c>
      <c r="AZ25" s="368"/>
      <c r="BA25" s="368"/>
      <c r="BB25" s="368"/>
      <c r="BC25" s="368"/>
      <c r="BD25" s="368"/>
      <c r="BE25" s="368"/>
      <c r="BF25" s="368"/>
      <c r="BG25" s="368"/>
      <c r="BH25" s="368"/>
      <c r="BI25" s="368"/>
      <c r="BJ25" s="368"/>
      <c r="BK25" s="368"/>
      <c r="BL25" s="368"/>
      <c r="BM25" s="369"/>
      <c r="BN25" s="370">
        <v>6581406</v>
      </c>
      <c r="BO25" s="371"/>
      <c r="BP25" s="371"/>
      <c r="BQ25" s="371"/>
      <c r="BR25" s="371"/>
      <c r="BS25" s="371"/>
      <c r="BT25" s="371"/>
      <c r="BU25" s="372"/>
      <c r="BV25" s="370">
        <v>6878884</v>
      </c>
      <c r="BW25" s="371"/>
      <c r="BX25" s="371"/>
      <c r="BY25" s="371"/>
      <c r="BZ25" s="371"/>
      <c r="CA25" s="371"/>
      <c r="CB25" s="371"/>
      <c r="CC25" s="372"/>
      <c r="CD25" s="182"/>
      <c r="CE25" s="521"/>
      <c r="CF25" s="521"/>
      <c r="CG25" s="521"/>
      <c r="CH25" s="521"/>
      <c r="CI25" s="521"/>
      <c r="CJ25" s="521"/>
      <c r="CK25" s="521"/>
      <c r="CL25" s="521"/>
      <c r="CM25" s="521"/>
      <c r="CN25" s="521"/>
      <c r="CO25" s="521"/>
      <c r="CP25" s="521"/>
      <c r="CQ25" s="521"/>
      <c r="CR25" s="521"/>
      <c r="CS25" s="522"/>
      <c r="CT25" s="404"/>
      <c r="CU25" s="405"/>
      <c r="CV25" s="405"/>
      <c r="CW25" s="405"/>
      <c r="CX25" s="405"/>
      <c r="CY25" s="405"/>
      <c r="CZ25" s="405"/>
      <c r="DA25" s="406"/>
      <c r="DB25" s="404"/>
      <c r="DC25" s="405"/>
      <c r="DD25" s="405"/>
      <c r="DE25" s="405"/>
      <c r="DF25" s="405"/>
      <c r="DG25" s="405"/>
      <c r="DH25" s="405"/>
      <c r="DI25" s="406"/>
    </row>
    <row r="26" spans="1:113" ht="18.75" customHeight="1" x14ac:dyDescent="0.15">
      <c r="A26" s="169"/>
      <c r="B26" s="578"/>
      <c r="C26" s="554"/>
      <c r="D26" s="555"/>
      <c r="E26" s="457" t="s">
        <v>166</v>
      </c>
      <c r="F26" s="437"/>
      <c r="G26" s="437"/>
      <c r="H26" s="437"/>
      <c r="I26" s="437"/>
      <c r="J26" s="437"/>
      <c r="K26" s="438"/>
      <c r="L26" s="458">
        <v>1</v>
      </c>
      <c r="M26" s="459"/>
      <c r="N26" s="459"/>
      <c r="O26" s="459"/>
      <c r="P26" s="501"/>
      <c r="Q26" s="458">
        <v>6015</v>
      </c>
      <c r="R26" s="459"/>
      <c r="S26" s="459"/>
      <c r="T26" s="459"/>
      <c r="U26" s="459"/>
      <c r="V26" s="501"/>
      <c r="W26" s="553"/>
      <c r="X26" s="554"/>
      <c r="Y26" s="555"/>
      <c r="Z26" s="457" t="s">
        <v>167</v>
      </c>
      <c r="AA26" s="559"/>
      <c r="AB26" s="559"/>
      <c r="AC26" s="559"/>
      <c r="AD26" s="559"/>
      <c r="AE26" s="559"/>
      <c r="AF26" s="559"/>
      <c r="AG26" s="560"/>
      <c r="AH26" s="458">
        <v>3</v>
      </c>
      <c r="AI26" s="459"/>
      <c r="AJ26" s="459"/>
      <c r="AK26" s="459"/>
      <c r="AL26" s="501"/>
      <c r="AM26" s="458">
        <v>9111</v>
      </c>
      <c r="AN26" s="459"/>
      <c r="AO26" s="459"/>
      <c r="AP26" s="459"/>
      <c r="AQ26" s="459"/>
      <c r="AR26" s="501"/>
      <c r="AS26" s="458">
        <v>3037</v>
      </c>
      <c r="AT26" s="459"/>
      <c r="AU26" s="459"/>
      <c r="AV26" s="459"/>
      <c r="AW26" s="459"/>
      <c r="AX26" s="460"/>
      <c r="AY26" s="410" t="s">
        <v>168</v>
      </c>
      <c r="AZ26" s="411"/>
      <c r="BA26" s="411"/>
      <c r="BB26" s="411"/>
      <c r="BC26" s="411"/>
      <c r="BD26" s="411"/>
      <c r="BE26" s="411"/>
      <c r="BF26" s="411"/>
      <c r="BG26" s="411"/>
      <c r="BH26" s="411"/>
      <c r="BI26" s="411"/>
      <c r="BJ26" s="411"/>
      <c r="BK26" s="411"/>
      <c r="BL26" s="411"/>
      <c r="BM26" s="412"/>
      <c r="BN26" s="407" t="s">
        <v>121</v>
      </c>
      <c r="BO26" s="408"/>
      <c r="BP26" s="408"/>
      <c r="BQ26" s="408"/>
      <c r="BR26" s="408"/>
      <c r="BS26" s="408"/>
      <c r="BT26" s="408"/>
      <c r="BU26" s="409"/>
      <c r="BV26" s="407" t="s">
        <v>121</v>
      </c>
      <c r="BW26" s="408"/>
      <c r="BX26" s="408"/>
      <c r="BY26" s="408"/>
      <c r="BZ26" s="408"/>
      <c r="CA26" s="408"/>
      <c r="CB26" s="408"/>
      <c r="CC26" s="409"/>
      <c r="CD26" s="182"/>
      <c r="CE26" s="521"/>
      <c r="CF26" s="521"/>
      <c r="CG26" s="521"/>
      <c r="CH26" s="521"/>
      <c r="CI26" s="521"/>
      <c r="CJ26" s="521"/>
      <c r="CK26" s="521"/>
      <c r="CL26" s="521"/>
      <c r="CM26" s="521"/>
      <c r="CN26" s="521"/>
      <c r="CO26" s="521"/>
      <c r="CP26" s="521"/>
      <c r="CQ26" s="521"/>
      <c r="CR26" s="521"/>
      <c r="CS26" s="522"/>
      <c r="CT26" s="404"/>
      <c r="CU26" s="405"/>
      <c r="CV26" s="405"/>
      <c r="CW26" s="405"/>
      <c r="CX26" s="405"/>
      <c r="CY26" s="405"/>
      <c r="CZ26" s="405"/>
      <c r="DA26" s="406"/>
      <c r="DB26" s="404"/>
      <c r="DC26" s="405"/>
      <c r="DD26" s="405"/>
      <c r="DE26" s="405"/>
      <c r="DF26" s="405"/>
      <c r="DG26" s="405"/>
      <c r="DH26" s="405"/>
      <c r="DI26" s="406"/>
    </row>
    <row r="27" spans="1:113" ht="18.75" customHeight="1" thickBot="1" x14ac:dyDescent="0.2">
      <c r="A27" s="169"/>
      <c r="B27" s="578"/>
      <c r="C27" s="554"/>
      <c r="D27" s="555"/>
      <c r="E27" s="457" t="s">
        <v>169</v>
      </c>
      <c r="F27" s="437"/>
      <c r="G27" s="437"/>
      <c r="H27" s="437"/>
      <c r="I27" s="437"/>
      <c r="J27" s="437"/>
      <c r="K27" s="438"/>
      <c r="L27" s="458">
        <v>1</v>
      </c>
      <c r="M27" s="459"/>
      <c r="N27" s="459"/>
      <c r="O27" s="459"/>
      <c r="P27" s="501"/>
      <c r="Q27" s="458">
        <v>3640</v>
      </c>
      <c r="R27" s="459"/>
      <c r="S27" s="459"/>
      <c r="T27" s="459"/>
      <c r="U27" s="459"/>
      <c r="V27" s="501"/>
      <c r="W27" s="553"/>
      <c r="X27" s="554"/>
      <c r="Y27" s="555"/>
      <c r="Z27" s="457" t="s">
        <v>170</v>
      </c>
      <c r="AA27" s="437"/>
      <c r="AB27" s="437"/>
      <c r="AC27" s="437"/>
      <c r="AD27" s="437"/>
      <c r="AE27" s="437"/>
      <c r="AF27" s="437"/>
      <c r="AG27" s="438"/>
      <c r="AH27" s="458" t="s">
        <v>121</v>
      </c>
      <c r="AI27" s="459"/>
      <c r="AJ27" s="459"/>
      <c r="AK27" s="459"/>
      <c r="AL27" s="501"/>
      <c r="AM27" s="458" t="s">
        <v>121</v>
      </c>
      <c r="AN27" s="459"/>
      <c r="AO27" s="459"/>
      <c r="AP27" s="459"/>
      <c r="AQ27" s="459"/>
      <c r="AR27" s="501"/>
      <c r="AS27" s="458" t="s">
        <v>121</v>
      </c>
      <c r="AT27" s="459"/>
      <c r="AU27" s="459"/>
      <c r="AV27" s="459"/>
      <c r="AW27" s="459"/>
      <c r="AX27" s="460"/>
      <c r="AY27" s="502" t="s">
        <v>171</v>
      </c>
      <c r="AZ27" s="503"/>
      <c r="BA27" s="503"/>
      <c r="BB27" s="503"/>
      <c r="BC27" s="503"/>
      <c r="BD27" s="503"/>
      <c r="BE27" s="503"/>
      <c r="BF27" s="503"/>
      <c r="BG27" s="503"/>
      <c r="BH27" s="503"/>
      <c r="BI27" s="503"/>
      <c r="BJ27" s="503"/>
      <c r="BK27" s="503"/>
      <c r="BL27" s="503"/>
      <c r="BM27" s="504"/>
      <c r="BN27" s="526">
        <v>300000</v>
      </c>
      <c r="BO27" s="527"/>
      <c r="BP27" s="527"/>
      <c r="BQ27" s="527"/>
      <c r="BR27" s="527"/>
      <c r="BS27" s="527"/>
      <c r="BT27" s="527"/>
      <c r="BU27" s="528"/>
      <c r="BV27" s="526">
        <v>300000</v>
      </c>
      <c r="BW27" s="527"/>
      <c r="BX27" s="527"/>
      <c r="BY27" s="527"/>
      <c r="BZ27" s="527"/>
      <c r="CA27" s="527"/>
      <c r="CB27" s="527"/>
      <c r="CC27" s="528"/>
      <c r="CD27" s="184"/>
      <c r="CE27" s="521"/>
      <c r="CF27" s="521"/>
      <c r="CG27" s="521"/>
      <c r="CH27" s="521"/>
      <c r="CI27" s="521"/>
      <c r="CJ27" s="521"/>
      <c r="CK27" s="521"/>
      <c r="CL27" s="521"/>
      <c r="CM27" s="521"/>
      <c r="CN27" s="521"/>
      <c r="CO27" s="521"/>
      <c r="CP27" s="521"/>
      <c r="CQ27" s="521"/>
      <c r="CR27" s="521"/>
      <c r="CS27" s="522"/>
      <c r="CT27" s="404"/>
      <c r="CU27" s="405"/>
      <c r="CV27" s="405"/>
      <c r="CW27" s="405"/>
      <c r="CX27" s="405"/>
      <c r="CY27" s="405"/>
      <c r="CZ27" s="405"/>
      <c r="DA27" s="406"/>
      <c r="DB27" s="404"/>
      <c r="DC27" s="405"/>
      <c r="DD27" s="405"/>
      <c r="DE27" s="405"/>
      <c r="DF27" s="405"/>
      <c r="DG27" s="405"/>
      <c r="DH27" s="405"/>
      <c r="DI27" s="406"/>
    </row>
    <row r="28" spans="1:113" ht="18.75" customHeight="1" x14ac:dyDescent="0.15">
      <c r="A28" s="169"/>
      <c r="B28" s="578"/>
      <c r="C28" s="554"/>
      <c r="D28" s="555"/>
      <c r="E28" s="457" t="s">
        <v>172</v>
      </c>
      <c r="F28" s="437"/>
      <c r="G28" s="437"/>
      <c r="H28" s="437"/>
      <c r="I28" s="437"/>
      <c r="J28" s="437"/>
      <c r="K28" s="438"/>
      <c r="L28" s="458">
        <v>1</v>
      </c>
      <c r="M28" s="459"/>
      <c r="N28" s="459"/>
      <c r="O28" s="459"/>
      <c r="P28" s="501"/>
      <c r="Q28" s="458">
        <v>3050</v>
      </c>
      <c r="R28" s="459"/>
      <c r="S28" s="459"/>
      <c r="T28" s="459"/>
      <c r="U28" s="459"/>
      <c r="V28" s="501"/>
      <c r="W28" s="553"/>
      <c r="X28" s="554"/>
      <c r="Y28" s="555"/>
      <c r="Z28" s="457" t="s">
        <v>173</v>
      </c>
      <c r="AA28" s="437"/>
      <c r="AB28" s="437"/>
      <c r="AC28" s="437"/>
      <c r="AD28" s="437"/>
      <c r="AE28" s="437"/>
      <c r="AF28" s="437"/>
      <c r="AG28" s="438"/>
      <c r="AH28" s="458" t="s">
        <v>121</v>
      </c>
      <c r="AI28" s="459"/>
      <c r="AJ28" s="459"/>
      <c r="AK28" s="459"/>
      <c r="AL28" s="501"/>
      <c r="AM28" s="458" t="s">
        <v>121</v>
      </c>
      <c r="AN28" s="459"/>
      <c r="AO28" s="459"/>
      <c r="AP28" s="459"/>
      <c r="AQ28" s="459"/>
      <c r="AR28" s="501"/>
      <c r="AS28" s="458" t="s">
        <v>121</v>
      </c>
      <c r="AT28" s="459"/>
      <c r="AU28" s="459"/>
      <c r="AV28" s="459"/>
      <c r="AW28" s="459"/>
      <c r="AX28" s="460"/>
      <c r="AY28" s="561" t="s">
        <v>174</v>
      </c>
      <c r="AZ28" s="562"/>
      <c r="BA28" s="562"/>
      <c r="BB28" s="563"/>
      <c r="BC28" s="367" t="s">
        <v>46</v>
      </c>
      <c r="BD28" s="368"/>
      <c r="BE28" s="368"/>
      <c r="BF28" s="368"/>
      <c r="BG28" s="368"/>
      <c r="BH28" s="368"/>
      <c r="BI28" s="368"/>
      <c r="BJ28" s="368"/>
      <c r="BK28" s="368"/>
      <c r="BL28" s="368"/>
      <c r="BM28" s="369"/>
      <c r="BN28" s="370">
        <v>2355170</v>
      </c>
      <c r="BO28" s="371"/>
      <c r="BP28" s="371"/>
      <c r="BQ28" s="371"/>
      <c r="BR28" s="371"/>
      <c r="BS28" s="371"/>
      <c r="BT28" s="371"/>
      <c r="BU28" s="372"/>
      <c r="BV28" s="370">
        <v>2494870</v>
      </c>
      <c r="BW28" s="371"/>
      <c r="BX28" s="371"/>
      <c r="BY28" s="371"/>
      <c r="BZ28" s="371"/>
      <c r="CA28" s="371"/>
      <c r="CB28" s="371"/>
      <c r="CC28" s="372"/>
      <c r="CD28" s="182"/>
      <c r="CE28" s="521"/>
      <c r="CF28" s="521"/>
      <c r="CG28" s="521"/>
      <c r="CH28" s="521"/>
      <c r="CI28" s="521"/>
      <c r="CJ28" s="521"/>
      <c r="CK28" s="521"/>
      <c r="CL28" s="521"/>
      <c r="CM28" s="521"/>
      <c r="CN28" s="521"/>
      <c r="CO28" s="521"/>
      <c r="CP28" s="521"/>
      <c r="CQ28" s="521"/>
      <c r="CR28" s="521"/>
      <c r="CS28" s="522"/>
      <c r="CT28" s="404"/>
      <c r="CU28" s="405"/>
      <c r="CV28" s="405"/>
      <c r="CW28" s="405"/>
      <c r="CX28" s="405"/>
      <c r="CY28" s="405"/>
      <c r="CZ28" s="405"/>
      <c r="DA28" s="406"/>
      <c r="DB28" s="404"/>
      <c r="DC28" s="405"/>
      <c r="DD28" s="405"/>
      <c r="DE28" s="405"/>
      <c r="DF28" s="405"/>
      <c r="DG28" s="405"/>
      <c r="DH28" s="405"/>
      <c r="DI28" s="406"/>
    </row>
    <row r="29" spans="1:113" ht="18.75" customHeight="1" x14ac:dyDescent="0.15">
      <c r="A29" s="169"/>
      <c r="B29" s="578"/>
      <c r="C29" s="554"/>
      <c r="D29" s="555"/>
      <c r="E29" s="457" t="s">
        <v>175</v>
      </c>
      <c r="F29" s="437"/>
      <c r="G29" s="437"/>
      <c r="H29" s="437"/>
      <c r="I29" s="437"/>
      <c r="J29" s="437"/>
      <c r="K29" s="438"/>
      <c r="L29" s="458">
        <v>15</v>
      </c>
      <c r="M29" s="459"/>
      <c r="N29" s="459"/>
      <c r="O29" s="459"/>
      <c r="P29" s="501"/>
      <c r="Q29" s="458">
        <v>2940</v>
      </c>
      <c r="R29" s="459"/>
      <c r="S29" s="459"/>
      <c r="T29" s="459"/>
      <c r="U29" s="459"/>
      <c r="V29" s="501"/>
      <c r="W29" s="556"/>
      <c r="X29" s="557"/>
      <c r="Y29" s="558"/>
      <c r="Z29" s="457" t="s">
        <v>176</v>
      </c>
      <c r="AA29" s="437"/>
      <c r="AB29" s="437"/>
      <c r="AC29" s="437"/>
      <c r="AD29" s="437"/>
      <c r="AE29" s="437"/>
      <c r="AF29" s="437"/>
      <c r="AG29" s="438"/>
      <c r="AH29" s="458">
        <v>303</v>
      </c>
      <c r="AI29" s="459"/>
      <c r="AJ29" s="459"/>
      <c r="AK29" s="459"/>
      <c r="AL29" s="501"/>
      <c r="AM29" s="458">
        <v>931119</v>
      </c>
      <c r="AN29" s="459"/>
      <c r="AO29" s="459"/>
      <c r="AP29" s="459"/>
      <c r="AQ29" s="459"/>
      <c r="AR29" s="501"/>
      <c r="AS29" s="458">
        <v>3073</v>
      </c>
      <c r="AT29" s="459"/>
      <c r="AU29" s="459"/>
      <c r="AV29" s="459"/>
      <c r="AW29" s="459"/>
      <c r="AX29" s="460"/>
      <c r="AY29" s="564"/>
      <c r="AZ29" s="565"/>
      <c r="BA29" s="565"/>
      <c r="BB29" s="566"/>
      <c r="BC29" s="441" t="s">
        <v>177</v>
      </c>
      <c r="BD29" s="442"/>
      <c r="BE29" s="442"/>
      <c r="BF29" s="442"/>
      <c r="BG29" s="442"/>
      <c r="BH29" s="442"/>
      <c r="BI29" s="442"/>
      <c r="BJ29" s="442"/>
      <c r="BK29" s="442"/>
      <c r="BL29" s="442"/>
      <c r="BM29" s="443"/>
      <c r="BN29" s="407">
        <v>1108682</v>
      </c>
      <c r="BO29" s="408"/>
      <c r="BP29" s="408"/>
      <c r="BQ29" s="408"/>
      <c r="BR29" s="408"/>
      <c r="BS29" s="408"/>
      <c r="BT29" s="408"/>
      <c r="BU29" s="409"/>
      <c r="BV29" s="407">
        <v>1289344</v>
      </c>
      <c r="BW29" s="408"/>
      <c r="BX29" s="408"/>
      <c r="BY29" s="408"/>
      <c r="BZ29" s="408"/>
      <c r="CA29" s="408"/>
      <c r="CB29" s="408"/>
      <c r="CC29" s="409"/>
      <c r="CD29" s="184"/>
      <c r="CE29" s="521"/>
      <c r="CF29" s="521"/>
      <c r="CG29" s="521"/>
      <c r="CH29" s="521"/>
      <c r="CI29" s="521"/>
      <c r="CJ29" s="521"/>
      <c r="CK29" s="521"/>
      <c r="CL29" s="521"/>
      <c r="CM29" s="521"/>
      <c r="CN29" s="521"/>
      <c r="CO29" s="521"/>
      <c r="CP29" s="521"/>
      <c r="CQ29" s="521"/>
      <c r="CR29" s="521"/>
      <c r="CS29" s="522"/>
      <c r="CT29" s="404"/>
      <c r="CU29" s="405"/>
      <c r="CV29" s="405"/>
      <c r="CW29" s="405"/>
      <c r="CX29" s="405"/>
      <c r="CY29" s="405"/>
      <c r="CZ29" s="405"/>
      <c r="DA29" s="406"/>
      <c r="DB29" s="404"/>
      <c r="DC29" s="405"/>
      <c r="DD29" s="405"/>
      <c r="DE29" s="405"/>
      <c r="DF29" s="405"/>
      <c r="DG29" s="405"/>
      <c r="DH29" s="405"/>
      <c r="DI29" s="406"/>
    </row>
    <row r="30" spans="1:113" ht="18.75" customHeight="1" thickBot="1" x14ac:dyDescent="0.2">
      <c r="A30" s="169"/>
      <c r="B30" s="579"/>
      <c r="C30" s="580"/>
      <c r="D30" s="581"/>
      <c r="E30" s="461"/>
      <c r="F30" s="462"/>
      <c r="G30" s="462"/>
      <c r="H30" s="462"/>
      <c r="I30" s="462"/>
      <c r="J30" s="462"/>
      <c r="K30" s="463"/>
      <c r="L30" s="571"/>
      <c r="M30" s="572"/>
      <c r="N30" s="572"/>
      <c r="O30" s="572"/>
      <c r="P30" s="573"/>
      <c r="Q30" s="571"/>
      <c r="R30" s="572"/>
      <c r="S30" s="572"/>
      <c r="T30" s="572"/>
      <c r="U30" s="572"/>
      <c r="V30" s="573"/>
      <c r="W30" s="574" t="s">
        <v>178</v>
      </c>
      <c r="X30" s="575"/>
      <c r="Y30" s="575"/>
      <c r="Z30" s="575"/>
      <c r="AA30" s="575"/>
      <c r="AB30" s="575"/>
      <c r="AC30" s="575"/>
      <c r="AD30" s="575"/>
      <c r="AE30" s="575"/>
      <c r="AF30" s="575"/>
      <c r="AG30" s="576"/>
      <c r="AH30" s="534">
        <v>95.5</v>
      </c>
      <c r="AI30" s="535"/>
      <c r="AJ30" s="535"/>
      <c r="AK30" s="535"/>
      <c r="AL30" s="535"/>
      <c r="AM30" s="535"/>
      <c r="AN30" s="535"/>
      <c r="AO30" s="535"/>
      <c r="AP30" s="535"/>
      <c r="AQ30" s="535"/>
      <c r="AR30" s="535"/>
      <c r="AS30" s="535"/>
      <c r="AT30" s="535"/>
      <c r="AU30" s="535"/>
      <c r="AV30" s="535"/>
      <c r="AW30" s="535"/>
      <c r="AX30" s="537"/>
      <c r="AY30" s="567"/>
      <c r="AZ30" s="568"/>
      <c r="BA30" s="568"/>
      <c r="BB30" s="569"/>
      <c r="BC30" s="523" t="s">
        <v>48</v>
      </c>
      <c r="BD30" s="524"/>
      <c r="BE30" s="524"/>
      <c r="BF30" s="524"/>
      <c r="BG30" s="524"/>
      <c r="BH30" s="524"/>
      <c r="BI30" s="524"/>
      <c r="BJ30" s="524"/>
      <c r="BK30" s="524"/>
      <c r="BL30" s="524"/>
      <c r="BM30" s="525"/>
      <c r="BN30" s="526">
        <v>840221</v>
      </c>
      <c r="BO30" s="527"/>
      <c r="BP30" s="527"/>
      <c r="BQ30" s="527"/>
      <c r="BR30" s="527"/>
      <c r="BS30" s="527"/>
      <c r="BT30" s="527"/>
      <c r="BU30" s="528"/>
      <c r="BV30" s="526">
        <v>591897</v>
      </c>
      <c r="BW30" s="527"/>
      <c r="BX30" s="527"/>
      <c r="BY30" s="527"/>
      <c r="BZ30" s="527"/>
      <c r="CA30" s="527"/>
      <c r="CB30" s="527"/>
      <c r="CC30" s="528"/>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x14ac:dyDescent="0.15">
      <c r="A31" s="169"/>
      <c r="B31" s="191"/>
      <c r="DI31" s="192"/>
    </row>
    <row r="32" spans="1:113" ht="13.5" customHeight="1" x14ac:dyDescent="0.15">
      <c r="A32" s="169"/>
      <c r="B32" s="193"/>
      <c r="C32" s="570" t="s">
        <v>179</v>
      </c>
      <c r="D32" s="570"/>
      <c r="E32" s="570"/>
      <c r="F32" s="570"/>
      <c r="G32" s="570"/>
      <c r="H32" s="570"/>
      <c r="I32" s="570"/>
      <c r="J32" s="570"/>
      <c r="K32" s="570"/>
      <c r="L32" s="570"/>
      <c r="M32" s="570"/>
      <c r="N32" s="570"/>
      <c r="O32" s="570"/>
      <c r="P32" s="570"/>
      <c r="Q32" s="570"/>
      <c r="R32" s="570"/>
      <c r="S32" s="570"/>
      <c r="U32" s="411" t="s">
        <v>180</v>
      </c>
      <c r="V32" s="411"/>
      <c r="W32" s="411"/>
      <c r="X32" s="411"/>
      <c r="Y32" s="411"/>
      <c r="Z32" s="411"/>
      <c r="AA32" s="411"/>
      <c r="AB32" s="411"/>
      <c r="AC32" s="411"/>
      <c r="AD32" s="411"/>
      <c r="AE32" s="411"/>
      <c r="AF32" s="411"/>
      <c r="AG32" s="411"/>
      <c r="AH32" s="411"/>
      <c r="AI32" s="411"/>
      <c r="AJ32" s="411"/>
      <c r="AK32" s="411"/>
      <c r="AM32" s="411" t="s">
        <v>181</v>
      </c>
      <c r="AN32" s="411"/>
      <c r="AO32" s="411"/>
      <c r="AP32" s="411"/>
      <c r="AQ32" s="411"/>
      <c r="AR32" s="411"/>
      <c r="AS32" s="411"/>
      <c r="AT32" s="411"/>
      <c r="AU32" s="411"/>
      <c r="AV32" s="411"/>
      <c r="AW32" s="411"/>
      <c r="AX32" s="411"/>
      <c r="AY32" s="411"/>
      <c r="AZ32" s="411"/>
      <c r="BA32" s="411"/>
      <c r="BB32" s="411"/>
      <c r="BC32" s="411"/>
      <c r="BE32" s="411" t="s">
        <v>182</v>
      </c>
      <c r="BF32" s="411"/>
      <c r="BG32" s="411"/>
      <c r="BH32" s="411"/>
      <c r="BI32" s="411"/>
      <c r="BJ32" s="411"/>
      <c r="BK32" s="411"/>
      <c r="BL32" s="411"/>
      <c r="BM32" s="411"/>
      <c r="BN32" s="411"/>
      <c r="BO32" s="411"/>
      <c r="BP32" s="411"/>
      <c r="BQ32" s="411"/>
      <c r="BR32" s="411"/>
      <c r="BS32" s="411"/>
      <c r="BT32" s="411"/>
      <c r="BU32" s="411"/>
      <c r="BW32" s="411" t="s">
        <v>183</v>
      </c>
      <c r="BX32" s="411"/>
      <c r="BY32" s="411"/>
      <c r="BZ32" s="411"/>
      <c r="CA32" s="411"/>
      <c r="CB32" s="411"/>
      <c r="CC32" s="411"/>
      <c r="CD32" s="411"/>
      <c r="CE32" s="411"/>
      <c r="CF32" s="411"/>
      <c r="CG32" s="411"/>
      <c r="CH32" s="411"/>
      <c r="CI32" s="411"/>
      <c r="CJ32" s="411"/>
      <c r="CK32" s="411"/>
      <c r="CL32" s="411"/>
      <c r="CM32" s="411"/>
      <c r="CO32" s="411" t="s">
        <v>184</v>
      </c>
      <c r="CP32" s="411"/>
      <c r="CQ32" s="411"/>
      <c r="CR32" s="411"/>
      <c r="CS32" s="411"/>
      <c r="CT32" s="411"/>
      <c r="CU32" s="411"/>
      <c r="CV32" s="411"/>
      <c r="CW32" s="411"/>
      <c r="CX32" s="411"/>
      <c r="CY32" s="411"/>
      <c r="CZ32" s="411"/>
      <c r="DA32" s="411"/>
      <c r="DB32" s="411"/>
      <c r="DC32" s="411"/>
      <c r="DD32" s="411"/>
      <c r="DE32" s="411"/>
      <c r="DI32" s="192"/>
    </row>
    <row r="33" spans="1:113" ht="13.5" customHeight="1" x14ac:dyDescent="0.15">
      <c r="A33" s="169"/>
      <c r="B33" s="193"/>
      <c r="C33" s="431" t="s">
        <v>185</v>
      </c>
      <c r="D33" s="431"/>
      <c r="E33" s="396" t="s">
        <v>186</v>
      </c>
      <c r="F33" s="396"/>
      <c r="G33" s="396"/>
      <c r="H33" s="396"/>
      <c r="I33" s="396"/>
      <c r="J33" s="396"/>
      <c r="K33" s="396"/>
      <c r="L33" s="396"/>
      <c r="M33" s="396"/>
      <c r="N33" s="396"/>
      <c r="O33" s="396"/>
      <c r="P33" s="396"/>
      <c r="Q33" s="396"/>
      <c r="R33" s="396"/>
      <c r="S33" s="396"/>
      <c r="T33" s="194"/>
      <c r="U33" s="431" t="s">
        <v>185</v>
      </c>
      <c r="V33" s="431"/>
      <c r="W33" s="396" t="s">
        <v>186</v>
      </c>
      <c r="X33" s="396"/>
      <c r="Y33" s="396"/>
      <c r="Z33" s="396"/>
      <c r="AA33" s="396"/>
      <c r="AB33" s="396"/>
      <c r="AC33" s="396"/>
      <c r="AD33" s="396"/>
      <c r="AE33" s="396"/>
      <c r="AF33" s="396"/>
      <c r="AG33" s="396"/>
      <c r="AH33" s="396"/>
      <c r="AI33" s="396"/>
      <c r="AJ33" s="396"/>
      <c r="AK33" s="396"/>
      <c r="AL33" s="194"/>
      <c r="AM33" s="431" t="s">
        <v>185</v>
      </c>
      <c r="AN33" s="431"/>
      <c r="AO33" s="396" t="s">
        <v>186</v>
      </c>
      <c r="AP33" s="396"/>
      <c r="AQ33" s="396"/>
      <c r="AR33" s="396"/>
      <c r="AS33" s="396"/>
      <c r="AT33" s="396"/>
      <c r="AU33" s="396"/>
      <c r="AV33" s="396"/>
      <c r="AW33" s="396"/>
      <c r="AX33" s="396"/>
      <c r="AY33" s="396"/>
      <c r="AZ33" s="396"/>
      <c r="BA33" s="396"/>
      <c r="BB33" s="396"/>
      <c r="BC33" s="396"/>
      <c r="BD33" s="195"/>
      <c r="BE33" s="396" t="s">
        <v>187</v>
      </c>
      <c r="BF33" s="396"/>
      <c r="BG33" s="396" t="s">
        <v>188</v>
      </c>
      <c r="BH33" s="396"/>
      <c r="BI33" s="396"/>
      <c r="BJ33" s="396"/>
      <c r="BK33" s="396"/>
      <c r="BL33" s="396"/>
      <c r="BM33" s="396"/>
      <c r="BN33" s="396"/>
      <c r="BO33" s="396"/>
      <c r="BP33" s="396"/>
      <c r="BQ33" s="396"/>
      <c r="BR33" s="396"/>
      <c r="BS33" s="396"/>
      <c r="BT33" s="396"/>
      <c r="BU33" s="396"/>
      <c r="BV33" s="195"/>
      <c r="BW33" s="431" t="s">
        <v>187</v>
      </c>
      <c r="BX33" s="431"/>
      <c r="BY33" s="396" t="s">
        <v>189</v>
      </c>
      <c r="BZ33" s="396"/>
      <c r="CA33" s="396"/>
      <c r="CB33" s="396"/>
      <c r="CC33" s="396"/>
      <c r="CD33" s="396"/>
      <c r="CE33" s="396"/>
      <c r="CF33" s="396"/>
      <c r="CG33" s="396"/>
      <c r="CH33" s="396"/>
      <c r="CI33" s="396"/>
      <c r="CJ33" s="396"/>
      <c r="CK33" s="396"/>
      <c r="CL33" s="396"/>
      <c r="CM33" s="396"/>
      <c r="CN33" s="194"/>
      <c r="CO33" s="431" t="s">
        <v>185</v>
      </c>
      <c r="CP33" s="431"/>
      <c r="CQ33" s="396" t="s">
        <v>190</v>
      </c>
      <c r="CR33" s="396"/>
      <c r="CS33" s="396"/>
      <c r="CT33" s="396"/>
      <c r="CU33" s="396"/>
      <c r="CV33" s="396"/>
      <c r="CW33" s="396"/>
      <c r="CX33" s="396"/>
      <c r="CY33" s="396"/>
      <c r="CZ33" s="396"/>
      <c r="DA33" s="396"/>
      <c r="DB33" s="396"/>
      <c r="DC33" s="396"/>
      <c r="DD33" s="396"/>
      <c r="DE33" s="396"/>
      <c r="DF33" s="194"/>
      <c r="DG33" s="596" t="s">
        <v>191</v>
      </c>
      <c r="DH33" s="596"/>
      <c r="DI33" s="196"/>
    </row>
    <row r="34" spans="1:113" ht="32.25" customHeight="1" x14ac:dyDescent="0.15">
      <c r="A34" s="169"/>
      <c r="B34" s="193"/>
      <c r="C34" s="597">
        <f>IF(E34="","",1)</f>
        <v>1</v>
      </c>
      <c r="D34" s="597"/>
      <c r="E34" s="598" t="str">
        <f>IF('各会計、関係団体の財政状況及び健全化判断比率'!B7="","",'各会計、関係団体の財政状況及び健全化判断比率'!B7)</f>
        <v>一般会計</v>
      </c>
      <c r="F34" s="598"/>
      <c r="G34" s="598"/>
      <c r="H34" s="598"/>
      <c r="I34" s="598"/>
      <c r="J34" s="598"/>
      <c r="K34" s="598"/>
      <c r="L34" s="598"/>
      <c r="M34" s="598"/>
      <c r="N34" s="598"/>
      <c r="O34" s="598"/>
      <c r="P34" s="598"/>
      <c r="Q34" s="598"/>
      <c r="R34" s="598"/>
      <c r="S34" s="598"/>
      <c r="T34" s="169"/>
      <c r="U34" s="597">
        <f>IF(W34="","",MAX(C34:D43)+1)</f>
        <v>2</v>
      </c>
      <c r="V34" s="597"/>
      <c r="W34" s="598" t="str">
        <f>IF('各会計、関係団体の財政状況及び健全化判断比率'!B28="","",'各会計、関係団体の財政状況及び健全化判断比率'!B28)</f>
        <v>国民健康保険事業特別会計</v>
      </c>
      <c r="X34" s="598"/>
      <c r="Y34" s="598"/>
      <c r="Z34" s="598"/>
      <c r="AA34" s="598"/>
      <c r="AB34" s="598"/>
      <c r="AC34" s="598"/>
      <c r="AD34" s="598"/>
      <c r="AE34" s="598"/>
      <c r="AF34" s="598"/>
      <c r="AG34" s="598"/>
      <c r="AH34" s="598"/>
      <c r="AI34" s="598"/>
      <c r="AJ34" s="598"/>
      <c r="AK34" s="598"/>
      <c r="AL34" s="169"/>
      <c r="AM34" s="597">
        <f>IF(AO34="","",MAX(C34:D43,U34:V43)+1)</f>
        <v>5</v>
      </c>
      <c r="AN34" s="597"/>
      <c r="AO34" s="598" t="str">
        <f>IF('各会計、関係団体の財政状況及び健全化判断比率'!B31="","",'各会計、関係団体の財政状況及び健全化判断比率'!B31)</f>
        <v>水道事業会計</v>
      </c>
      <c r="AP34" s="598"/>
      <c r="AQ34" s="598"/>
      <c r="AR34" s="598"/>
      <c r="AS34" s="598"/>
      <c r="AT34" s="598"/>
      <c r="AU34" s="598"/>
      <c r="AV34" s="598"/>
      <c r="AW34" s="598"/>
      <c r="AX34" s="598"/>
      <c r="AY34" s="598"/>
      <c r="AZ34" s="598"/>
      <c r="BA34" s="598"/>
      <c r="BB34" s="598"/>
      <c r="BC34" s="598"/>
      <c r="BD34" s="169"/>
      <c r="BE34" s="597">
        <f>IF(BG34="","",MAX(C34:D43,U34:V43,AM34:AN43)+1)</f>
        <v>8</v>
      </c>
      <c r="BF34" s="597"/>
      <c r="BG34" s="598" t="str">
        <f>IF('各会計、関係団体の財政状況及び健全化判断比率'!B34="","",'各会計、関係団体の財政状況及び健全化判断比率'!B34)</f>
        <v>宅地造成事業特別会計</v>
      </c>
      <c r="BH34" s="598"/>
      <c r="BI34" s="598"/>
      <c r="BJ34" s="598"/>
      <c r="BK34" s="598"/>
      <c r="BL34" s="598"/>
      <c r="BM34" s="598"/>
      <c r="BN34" s="598"/>
      <c r="BO34" s="598"/>
      <c r="BP34" s="598"/>
      <c r="BQ34" s="598"/>
      <c r="BR34" s="598"/>
      <c r="BS34" s="598"/>
      <c r="BT34" s="598"/>
      <c r="BU34" s="598"/>
      <c r="BV34" s="169"/>
      <c r="BW34" s="597">
        <f>IF(BY34="","",MAX(C34:D43,U34:V43,AM34:AN43,BE34:BF43)+1)</f>
        <v>9</v>
      </c>
      <c r="BX34" s="597"/>
      <c r="BY34" s="598" t="str">
        <f>IF('各会計、関係団体の財政状況及び健全化判断比率'!B68="","",'各会計、関係団体の財政状況及び健全化判断比率'!B68)</f>
        <v>新潟県後期高齢者医療広域連合　一般会計</v>
      </c>
      <c r="BZ34" s="598"/>
      <c r="CA34" s="598"/>
      <c r="CB34" s="598"/>
      <c r="CC34" s="598"/>
      <c r="CD34" s="598"/>
      <c r="CE34" s="598"/>
      <c r="CF34" s="598"/>
      <c r="CG34" s="598"/>
      <c r="CH34" s="598"/>
      <c r="CI34" s="598"/>
      <c r="CJ34" s="598"/>
      <c r="CK34" s="598"/>
      <c r="CL34" s="598"/>
      <c r="CM34" s="598"/>
      <c r="CN34" s="169"/>
      <c r="CO34" s="597" t="str">
        <f>IF(CQ34="","",MAX(C34:D43,U34:V43,AM34:AN43,BE34:BF43,BW34:BX43)+1)</f>
        <v/>
      </c>
      <c r="CP34" s="597"/>
      <c r="CQ34" s="598" t="str">
        <f>IF('各会計、関係団体の財政状況及び健全化判断比率'!BS7="","",'各会計、関係団体の財政状況及び健全化判断比率'!BS7)</f>
        <v/>
      </c>
      <c r="CR34" s="598"/>
      <c r="CS34" s="598"/>
      <c r="CT34" s="598"/>
      <c r="CU34" s="598"/>
      <c r="CV34" s="598"/>
      <c r="CW34" s="598"/>
      <c r="CX34" s="598"/>
      <c r="CY34" s="598"/>
      <c r="CZ34" s="598"/>
      <c r="DA34" s="598"/>
      <c r="DB34" s="598"/>
      <c r="DC34" s="598"/>
      <c r="DD34" s="598"/>
      <c r="DE34" s="598"/>
      <c r="DG34" s="599" t="str">
        <f>IF('各会計、関係団体の財政状況及び健全化判断比率'!BR7="","",'各会計、関係団体の財政状況及び健全化判断比率'!BR7)</f>
        <v/>
      </c>
      <c r="DH34" s="599"/>
      <c r="DI34" s="196"/>
    </row>
    <row r="35" spans="1:113" ht="32.25" customHeight="1" x14ac:dyDescent="0.15">
      <c r="A35" s="169"/>
      <c r="B35" s="193"/>
      <c r="C35" s="597" t="str">
        <f>IF(E35="","",C34+1)</f>
        <v/>
      </c>
      <c r="D35" s="597"/>
      <c r="E35" s="598" t="str">
        <f>IF('各会計、関係団体の財政状況及び健全化判断比率'!B8="","",'各会計、関係団体の財政状況及び健全化判断比率'!B8)</f>
        <v/>
      </c>
      <c r="F35" s="598"/>
      <c r="G35" s="598"/>
      <c r="H35" s="598"/>
      <c r="I35" s="598"/>
      <c r="J35" s="598"/>
      <c r="K35" s="598"/>
      <c r="L35" s="598"/>
      <c r="M35" s="598"/>
      <c r="N35" s="598"/>
      <c r="O35" s="598"/>
      <c r="P35" s="598"/>
      <c r="Q35" s="598"/>
      <c r="R35" s="598"/>
      <c r="S35" s="598"/>
      <c r="T35" s="169"/>
      <c r="U35" s="597">
        <f>IF(W35="","",U34+1)</f>
        <v>3</v>
      </c>
      <c r="V35" s="597"/>
      <c r="W35" s="598" t="str">
        <f>IF('各会計、関係団体の財政状況及び健全化判断比率'!B29="","",'各会計、関係団体の財政状況及び健全化判断比率'!B29)</f>
        <v>介護保険事業特別会計</v>
      </c>
      <c r="X35" s="598"/>
      <c r="Y35" s="598"/>
      <c r="Z35" s="598"/>
      <c r="AA35" s="598"/>
      <c r="AB35" s="598"/>
      <c r="AC35" s="598"/>
      <c r="AD35" s="598"/>
      <c r="AE35" s="598"/>
      <c r="AF35" s="598"/>
      <c r="AG35" s="598"/>
      <c r="AH35" s="598"/>
      <c r="AI35" s="598"/>
      <c r="AJ35" s="598"/>
      <c r="AK35" s="598"/>
      <c r="AL35" s="169"/>
      <c r="AM35" s="597">
        <f t="shared" ref="AM35:AM43" si="0">IF(AO35="","",AM34+1)</f>
        <v>6</v>
      </c>
      <c r="AN35" s="597"/>
      <c r="AO35" s="598" t="str">
        <f>IF('各会計、関係団体の財政状況及び健全化判断比率'!B32="","",'各会計、関係団体の財政状況及び健全化判断比率'!B32)</f>
        <v>下水道事業会計</v>
      </c>
      <c r="AP35" s="598"/>
      <c r="AQ35" s="598"/>
      <c r="AR35" s="598"/>
      <c r="AS35" s="598"/>
      <c r="AT35" s="598"/>
      <c r="AU35" s="598"/>
      <c r="AV35" s="598"/>
      <c r="AW35" s="598"/>
      <c r="AX35" s="598"/>
      <c r="AY35" s="598"/>
      <c r="AZ35" s="598"/>
      <c r="BA35" s="598"/>
      <c r="BB35" s="598"/>
      <c r="BC35" s="598"/>
      <c r="BD35" s="169"/>
      <c r="BE35" s="597" t="str">
        <f t="shared" ref="BE35:BE43" si="1">IF(BG35="","",BE34+1)</f>
        <v/>
      </c>
      <c r="BF35" s="597"/>
      <c r="BG35" s="598"/>
      <c r="BH35" s="598"/>
      <c r="BI35" s="598"/>
      <c r="BJ35" s="598"/>
      <c r="BK35" s="598"/>
      <c r="BL35" s="598"/>
      <c r="BM35" s="598"/>
      <c r="BN35" s="598"/>
      <c r="BO35" s="598"/>
      <c r="BP35" s="598"/>
      <c r="BQ35" s="598"/>
      <c r="BR35" s="598"/>
      <c r="BS35" s="598"/>
      <c r="BT35" s="598"/>
      <c r="BU35" s="598"/>
      <c r="BV35" s="169"/>
      <c r="BW35" s="597">
        <f t="shared" ref="BW35:BW43" si="2">IF(BY35="","",BW34+1)</f>
        <v>10</v>
      </c>
      <c r="BX35" s="597"/>
      <c r="BY35" s="598" t="str">
        <f>IF('各会計、関係団体の財政状況及び健全化判断比率'!B69="","",'各会計、関係団体の財政状況及び健全化判断比率'!B69)</f>
        <v>新潟県後期高齢者医療呼応域連合　後期高齢者医療特別会計</v>
      </c>
      <c r="BZ35" s="598"/>
      <c r="CA35" s="598"/>
      <c r="CB35" s="598"/>
      <c r="CC35" s="598"/>
      <c r="CD35" s="598"/>
      <c r="CE35" s="598"/>
      <c r="CF35" s="598"/>
      <c r="CG35" s="598"/>
      <c r="CH35" s="598"/>
      <c r="CI35" s="598"/>
      <c r="CJ35" s="598"/>
      <c r="CK35" s="598"/>
      <c r="CL35" s="598"/>
      <c r="CM35" s="598"/>
      <c r="CN35" s="169"/>
      <c r="CO35" s="597" t="str">
        <f t="shared" ref="CO35:CO43" si="3">IF(CQ35="","",CO34+1)</f>
        <v/>
      </c>
      <c r="CP35" s="597"/>
      <c r="CQ35" s="598" t="str">
        <f>IF('各会計、関係団体の財政状況及び健全化判断比率'!BS8="","",'各会計、関係団体の財政状況及び健全化判断比率'!BS8)</f>
        <v/>
      </c>
      <c r="CR35" s="598"/>
      <c r="CS35" s="598"/>
      <c r="CT35" s="598"/>
      <c r="CU35" s="598"/>
      <c r="CV35" s="598"/>
      <c r="CW35" s="598"/>
      <c r="CX35" s="598"/>
      <c r="CY35" s="598"/>
      <c r="CZ35" s="598"/>
      <c r="DA35" s="598"/>
      <c r="DB35" s="598"/>
      <c r="DC35" s="598"/>
      <c r="DD35" s="598"/>
      <c r="DE35" s="598"/>
      <c r="DG35" s="599" t="str">
        <f>IF('各会計、関係団体の財政状況及び健全化判断比率'!BR8="","",'各会計、関係団体の財政状況及び健全化判断比率'!BR8)</f>
        <v/>
      </c>
      <c r="DH35" s="599"/>
      <c r="DI35" s="196"/>
    </row>
    <row r="36" spans="1:113" ht="32.25" customHeight="1" x14ac:dyDescent="0.15">
      <c r="A36" s="169"/>
      <c r="B36" s="193"/>
      <c r="C36" s="597" t="str">
        <f>IF(E36="","",C35+1)</f>
        <v/>
      </c>
      <c r="D36" s="597"/>
      <c r="E36" s="598" t="str">
        <f>IF('各会計、関係団体の財政状況及び健全化判断比率'!B9="","",'各会計、関係団体の財政状況及び健全化判断比率'!B9)</f>
        <v/>
      </c>
      <c r="F36" s="598"/>
      <c r="G36" s="598"/>
      <c r="H36" s="598"/>
      <c r="I36" s="598"/>
      <c r="J36" s="598"/>
      <c r="K36" s="598"/>
      <c r="L36" s="598"/>
      <c r="M36" s="598"/>
      <c r="N36" s="598"/>
      <c r="O36" s="598"/>
      <c r="P36" s="598"/>
      <c r="Q36" s="598"/>
      <c r="R36" s="598"/>
      <c r="S36" s="598"/>
      <c r="T36" s="169"/>
      <c r="U36" s="597">
        <f t="shared" ref="U36:U43" si="4">IF(W36="","",U35+1)</f>
        <v>4</v>
      </c>
      <c r="V36" s="597"/>
      <c r="W36" s="598" t="str">
        <f>IF('各会計、関係団体の財政状況及び健全化判断比率'!B30="","",'各会計、関係団体の財政状況及び健全化判断比率'!B30)</f>
        <v>後期高齢者医療特別会計</v>
      </c>
      <c r="X36" s="598"/>
      <c r="Y36" s="598"/>
      <c r="Z36" s="598"/>
      <c r="AA36" s="598"/>
      <c r="AB36" s="598"/>
      <c r="AC36" s="598"/>
      <c r="AD36" s="598"/>
      <c r="AE36" s="598"/>
      <c r="AF36" s="598"/>
      <c r="AG36" s="598"/>
      <c r="AH36" s="598"/>
      <c r="AI36" s="598"/>
      <c r="AJ36" s="598"/>
      <c r="AK36" s="598"/>
      <c r="AL36" s="169"/>
      <c r="AM36" s="597">
        <f t="shared" si="0"/>
        <v>7</v>
      </c>
      <c r="AN36" s="597"/>
      <c r="AO36" s="598" t="str">
        <f>IF('各会計、関係団体の財政状況及び健全化判断比率'!B33="","",'各会計、関係団体の財政状況及び健全化判断比率'!B33)</f>
        <v>病院事業会計</v>
      </c>
      <c r="AP36" s="598"/>
      <c r="AQ36" s="598"/>
      <c r="AR36" s="598"/>
      <c r="AS36" s="598"/>
      <c r="AT36" s="598"/>
      <c r="AU36" s="598"/>
      <c r="AV36" s="598"/>
      <c r="AW36" s="598"/>
      <c r="AX36" s="598"/>
      <c r="AY36" s="598"/>
      <c r="AZ36" s="598"/>
      <c r="BA36" s="598"/>
      <c r="BB36" s="598"/>
      <c r="BC36" s="598"/>
      <c r="BD36" s="169"/>
      <c r="BE36" s="597" t="str">
        <f t="shared" si="1"/>
        <v/>
      </c>
      <c r="BF36" s="597"/>
      <c r="BG36" s="598"/>
      <c r="BH36" s="598"/>
      <c r="BI36" s="598"/>
      <c r="BJ36" s="598"/>
      <c r="BK36" s="598"/>
      <c r="BL36" s="598"/>
      <c r="BM36" s="598"/>
      <c r="BN36" s="598"/>
      <c r="BO36" s="598"/>
      <c r="BP36" s="598"/>
      <c r="BQ36" s="598"/>
      <c r="BR36" s="598"/>
      <c r="BS36" s="598"/>
      <c r="BT36" s="598"/>
      <c r="BU36" s="598"/>
      <c r="BV36" s="169"/>
      <c r="BW36" s="597">
        <f t="shared" si="2"/>
        <v>11</v>
      </c>
      <c r="BX36" s="597"/>
      <c r="BY36" s="598" t="str">
        <f>IF('各会計、関係団体の財政状況及び健全化判断比率'!B70="","",'各会計、関係団体の財政状況及び健全化判断比率'!B70)</f>
        <v>新潟県中越福祉事務組合</v>
      </c>
      <c r="BZ36" s="598"/>
      <c r="CA36" s="598"/>
      <c r="CB36" s="598"/>
      <c r="CC36" s="598"/>
      <c r="CD36" s="598"/>
      <c r="CE36" s="598"/>
      <c r="CF36" s="598"/>
      <c r="CG36" s="598"/>
      <c r="CH36" s="598"/>
      <c r="CI36" s="598"/>
      <c r="CJ36" s="598"/>
      <c r="CK36" s="598"/>
      <c r="CL36" s="598"/>
      <c r="CM36" s="598"/>
      <c r="CN36" s="169"/>
      <c r="CO36" s="597" t="str">
        <f t="shared" si="3"/>
        <v/>
      </c>
      <c r="CP36" s="597"/>
      <c r="CQ36" s="598" t="str">
        <f>IF('各会計、関係団体の財政状況及び健全化判断比率'!BS9="","",'各会計、関係団体の財政状況及び健全化判断比率'!BS9)</f>
        <v/>
      </c>
      <c r="CR36" s="598"/>
      <c r="CS36" s="598"/>
      <c r="CT36" s="598"/>
      <c r="CU36" s="598"/>
      <c r="CV36" s="598"/>
      <c r="CW36" s="598"/>
      <c r="CX36" s="598"/>
      <c r="CY36" s="598"/>
      <c r="CZ36" s="598"/>
      <c r="DA36" s="598"/>
      <c r="DB36" s="598"/>
      <c r="DC36" s="598"/>
      <c r="DD36" s="598"/>
      <c r="DE36" s="598"/>
      <c r="DG36" s="599" t="str">
        <f>IF('各会計、関係団体の財政状況及び健全化判断比率'!BR9="","",'各会計、関係団体の財政状況及び健全化判断比率'!BR9)</f>
        <v/>
      </c>
      <c r="DH36" s="599"/>
      <c r="DI36" s="196"/>
    </row>
    <row r="37" spans="1:113" ht="32.25" customHeight="1" x14ac:dyDescent="0.15">
      <c r="A37" s="169"/>
      <c r="B37" s="193"/>
      <c r="C37" s="597" t="str">
        <f>IF(E37="","",C36+1)</f>
        <v/>
      </c>
      <c r="D37" s="597"/>
      <c r="E37" s="598" t="str">
        <f>IF('各会計、関係団体の財政状況及び健全化判断比率'!B10="","",'各会計、関係団体の財政状況及び健全化判断比率'!B10)</f>
        <v/>
      </c>
      <c r="F37" s="598"/>
      <c r="G37" s="598"/>
      <c r="H37" s="598"/>
      <c r="I37" s="598"/>
      <c r="J37" s="598"/>
      <c r="K37" s="598"/>
      <c r="L37" s="598"/>
      <c r="M37" s="598"/>
      <c r="N37" s="598"/>
      <c r="O37" s="598"/>
      <c r="P37" s="598"/>
      <c r="Q37" s="598"/>
      <c r="R37" s="598"/>
      <c r="S37" s="598"/>
      <c r="T37" s="169"/>
      <c r="U37" s="597" t="str">
        <f t="shared" si="4"/>
        <v/>
      </c>
      <c r="V37" s="597"/>
      <c r="W37" s="598"/>
      <c r="X37" s="598"/>
      <c r="Y37" s="598"/>
      <c r="Z37" s="598"/>
      <c r="AA37" s="598"/>
      <c r="AB37" s="598"/>
      <c r="AC37" s="598"/>
      <c r="AD37" s="598"/>
      <c r="AE37" s="598"/>
      <c r="AF37" s="598"/>
      <c r="AG37" s="598"/>
      <c r="AH37" s="598"/>
      <c r="AI37" s="598"/>
      <c r="AJ37" s="598"/>
      <c r="AK37" s="598"/>
      <c r="AL37" s="169"/>
      <c r="AM37" s="597" t="str">
        <f t="shared" si="0"/>
        <v/>
      </c>
      <c r="AN37" s="597"/>
      <c r="AO37" s="598"/>
      <c r="AP37" s="598"/>
      <c r="AQ37" s="598"/>
      <c r="AR37" s="598"/>
      <c r="AS37" s="598"/>
      <c r="AT37" s="598"/>
      <c r="AU37" s="598"/>
      <c r="AV37" s="598"/>
      <c r="AW37" s="598"/>
      <c r="AX37" s="598"/>
      <c r="AY37" s="598"/>
      <c r="AZ37" s="598"/>
      <c r="BA37" s="598"/>
      <c r="BB37" s="598"/>
      <c r="BC37" s="598"/>
      <c r="BD37" s="169"/>
      <c r="BE37" s="597" t="str">
        <f t="shared" si="1"/>
        <v/>
      </c>
      <c r="BF37" s="597"/>
      <c r="BG37" s="598"/>
      <c r="BH37" s="598"/>
      <c r="BI37" s="598"/>
      <c r="BJ37" s="598"/>
      <c r="BK37" s="598"/>
      <c r="BL37" s="598"/>
      <c r="BM37" s="598"/>
      <c r="BN37" s="598"/>
      <c r="BO37" s="598"/>
      <c r="BP37" s="598"/>
      <c r="BQ37" s="598"/>
      <c r="BR37" s="598"/>
      <c r="BS37" s="598"/>
      <c r="BT37" s="598"/>
      <c r="BU37" s="598"/>
      <c r="BV37" s="169"/>
      <c r="BW37" s="597">
        <f t="shared" si="2"/>
        <v>12</v>
      </c>
      <c r="BX37" s="597"/>
      <c r="BY37" s="598" t="str">
        <f>IF('各会計、関係団体の財政状況及び健全化判断比率'!B71="","",'各会計、関係団体の財政状況及び健全化判断比率'!B71)</f>
        <v>新潟県市町村総合事務組合　一般会計</v>
      </c>
      <c r="BZ37" s="598"/>
      <c r="CA37" s="598"/>
      <c r="CB37" s="598"/>
      <c r="CC37" s="598"/>
      <c r="CD37" s="598"/>
      <c r="CE37" s="598"/>
      <c r="CF37" s="598"/>
      <c r="CG37" s="598"/>
      <c r="CH37" s="598"/>
      <c r="CI37" s="598"/>
      <c r="CJ37" s="598"/>
      <c r="CK37" s="598"/>
      <c r="CL37" s="598"/>
      <c r="CM37" s="598"/>
      <c r="CN37" s="169"/>
      <c r="CO37" s="597" t="str">
        <f t="shared" si="3"/>
        <v/>
      </c>
      <c r="CP37" s="597"/>
      <c r="CQ37" s="598" t="str">
        <f>IF('各会計、関係団体の財政状況及び健全化判断比率'!BS10="","",'各会計、関係団体の財政状況及び健全化判断比率'!BS10)</f>
        <v/>
      </c>
      <c r="CR37" s="598"/>
      <c r="CS37" s="598"/>
      <c r="CT37" s="598"/>
      <c r="CU37" s="598"/>
      <c r="CV37" s="598"/>
      <c r="CW37" s="598"/>
      <c r="CX37" s="598"/>
      <c r="CY37" s="598"/>
      <c r="CZ37" s="598"/>
      <c r="DA37" s="598"/>
      <c r="DB37" s="598"/>
      <c r="DC37" s="598"/>
      <c r="DD37" s="598"/>
      <c r="DE37" s="598"/>
      <c r="DG37" s="599" t="str">
        <f>IF('各会計、関係団体の財政状況及び健全化判断比率'!BR10="","",'各会計、関係団体の財政状況及び健全化判断比率'!BR10)</f>
        <v/>
      </c>
      <c r="DH37" s="599"/>
      <c r="DI37" s="196"/>
    </row>
    <row r="38" spans="1:113" ht="32.25" customHeight="1" x14ac:dyDescent="0.15">
      <c r="A38" s="169"/>
      <c r="B38" s="193"/>
      <c r="C38" s="597" t="str">
        <f t="shared" ref="C38:C43" si="5">IF(E38="","",C37+1)</f>
        <v/>
      </c>
      <c r="D38" s="597"/>
      <c r="E38" s="598" t="str">
        <f>IF('各会計、関係団体の財政状況及び健全化判断比率'!B11="","",'各会計、関係団体の財政状況及び健全化判断比率'!B11)</f>
        <v/>
      </c>
      <c r="F38" s="598"/>
      <c r="G38" s="598"/>
      <c r="H38" s="598"/>
      <c r="I38" s="598"/>
      <c r="J38" s="598"/>
      <c r="K38" s="598"/>
      <c r="L38" s="598"/>
      <c r="M38" s="598"/>
      <c r="N38" s="598"/>
      <c r="O38" s="598"/>
      <c r="P38" s="598"/>
      <c r="Q38" s="598"/>
      <c r="R38" s="598"/>
      <c r="S38" s="598"/>
      <c r="T38" s="169"/>
      <c r="U38" s="597" t="str">
        <f t="shared" si="4"/>
        <v/>
      </c>
      <c r="V38" s="597"/>
      <c r="W38" s="598"/>
      <c r="X38" s="598"/>
      <c r="Y38" s="598"/>
      <c r="Z38" s="598"/>
      <c r="AA38" s="598"/>
      <c r="AB38" s="598"/>
      <c r="AC38" s="598"/>
      <c r="AD38" s="598"/>
      <c r="AE38" s="598"/>
      <c r="AF38" s="598"/>
      <c r="AG38" s="598"/>
      <c r="AH38" s="598"/>
      <c r="AI38" s="598"/>
      <c r="AJ38" s="598"/>
      <c r="AK38" s="598"/>
      <c r="AL38" s="169"/>
      <c r="AM38" s="597" t="str">
        <f t="shared" si="0"/>
        <v/>
      </c>
      <c r="AN38" s="597"/>
      <c r="AO38" s="598"/>
      <c r="AP38" s="598"/>
      <c r="AQ38" s="598"/>
      <c r="AR38" s="598"/>
      <c r="AS38" s="598"/>
      <c r="AT38" s="598"/>
      <c r="AU38" s="598"/>
      <c r="AV38" s="598"/>
      <c r="AW38" s="598"/>
      <c r="AX38" s="598"/>
      <c r="AY38" s="598"/>
      <c r="AZ38" s="598"/>
      <c r="BA38" s="598"/>
      <c r="BB38" s="598"/>
      <c r="BC38" s="598"/>
      <c r="BD38" s="169"/>
      <c r="BE38" s="597" t="str">
        <f t="shared" si="1"/>
        <v/>
      </c>
      <c r="BF38" s="597"/>
      <c r="BG38" s="598"/>
      <c r="BH38" s="598"/>
      <c r="BI38" s="598"/>
      <c r="BJ38" s="598"/>
      <c r="BK38" s="598"/>
      <c r="BL38" s="598"/>
      <c r="BM38" s="598"/>
      <c r="BN38" s="598"/>
      <c r="BO38" s="598"/>
      <c r="BP38" s="598"/>
      <c r="BQ38" s="598"/>
      <c r="BR38" s="598"/>
      <c r="BS38" s="598"/>
      <c r="BT38" s="598"/>
      <c r="BU38" s="598"/>
      <c r="BV38" s="169"/>
      <c r="BW38" s="597">
        <f t="shared" si="2"/>
        <v>13</v>
      </c>
      <c r="BX38" s="597"/>
      <c r="BY38" s="598" t="str">
        <f>IF('各会計、関係団体の財政状況及び健全化判断比率'!B72="","",'各会計、関係団体の財政状況及び健全化判断比率'!B72)</f>
        <v>新潟県市町村総合事務組合　職員退職手当支給事業特別会計</v>
      </c>
      <c r="BZ38" s="598"/>
      <c r="CA38" s="598"/>
      <c r="CB38" s="598"/>
      <c r="CC38" s="598"/>
      <c r="CD38" s="598"/>
      <c r="CE38" s="598"/>
      <c r="CF38" s="598"/>
      <c r="CG38" s="598"/>
      <c r="CH38" s="598"/>
      <c r="CI38" s="598"/>
      <c r="CJ38" s="598"/>
      <c r="CK38" s="598"/>
      <c r="CL38" s="598"/>
      <c r="CM38" s="598"/>
      <c r="CN38" s="169"/>
      <c r="CO38" s="597" t="str">
        <f t="shared" si="3"/>
        <v/>
      </c>
      <c r="CP38" s="597"/>
      <c r="CQ38" s="598" t="str">
        <f>IF('各会計、関係団体の財政状況及び健全化判断比率'!BS11="","",'各会計、関係団体の財政状況及び健全化判断比率'!BS11)</f>
        <v/>
      </c>
      <c r="CR38" s="598"/>
      <c r="CS38" s="598"/>
      <c r="CT38" s="598"/>
      <c r="CU38" s="598"/>
      <c r="CV38" s="598"/>
      <c r="CW38" s="598"/>
      <c r="CX38" s="598"/>
      <c r="CY38" s="598"/>
      <c r="CZ38" s="598"/>
      <c r="DA38" s="598"/>
      <c r="DB38" s="598"/>
      <c r="DC38" s="598"/>
      <c r="DD38" s="598"/>
      <c r="DE38" s="598"/>
      <c r="DG38" s="599" t="str">
        <f>IF('各会計、関係団体の財政状況及び健全化判断比率'!BR11="","",'各会計、関係団体の財政状況及び健全化判断比率'!BR11)</f>
        <v/>
      </c>
      <c r="DH38" s="599"/>
      <c r="DI38" s="196"/>
    </row>
    <row r="39" spans="1:113" ht="32.25" customHeight="1" x14ac:dyDescent="0.15">
      <c r="A39" s="169"/>
      <c r="B39" s="193"/>
      <c r="C39" s="597" t="str">
        <f t="shared" si="5"/>
        <v/>
      </c>
      <c r="D39" s="597"/>
      <c r="E39" s="598" t="str">
        <f>IF('各会計、関係団体の財政状況及び健全化判断比率'!B12="","",'各会計、関係団体の財政状況及び健全化判断比率'!B12)</f>
        <v/>
      </c>
      <c r="F39" s="598"/>
      <c r="G39" s="598"/>
      <c r="H39" s="598"/>
      <c r="I39" s="598"/>
      <c r="J39" s="598"/>
      <c r="K39" s="598"/>
      <c r="L39" s="598"/>
      <c r="M39" s="598"/>
      <c r="N39" s="598"/>
      <c r="O39" s="598"/>
      <c r="P39" s="598"/>
      <c r="Q39" s="598"/>
      <c r="R39" s="598"/>
      <c r="S39" s="598"/>
      <c r="T39" s="169"/>
      <c r="U39" s="597" t="str">
        <f t="shared" si="4"/>
        <v/>
      </c>
      <c r="V39" s="597"/>
      <c r="W39" s="598"/>
      <c r="X39" s="598"/>
      <c r="Y39" s="598"/>
      <c r="Z39" s="598"/>
      <c r="AA39" s="598"/>
      <c r="AB39" s="598"/>
      <c r="AC39" s="598"/>
      <c r="AD39" s="598"/>
      <c r="AE39" s="598"/>
      <c r="AF39" s="598"/>
      <c r="AG39" s="598"/>
      <c r="AH39" s="598"/>
      <c r="AI39" s="598"/>
      <c r="AJ39" s="598"/>
      <c r="AK39" s="598"/>
      <c r="AL39" s="169"/>
      <c r="AM39" s="597" t="str">
        <f t="shared" si="0"/>
        <v/>
      </c>
      <c r="AN39" s="597"/>
      <c r="AO39" s="598"/>
      <c r="AP39" s="598"/>
      <c r="AQ39" s="598"/>
      <c r="AR39" s="598"/>
      <c r="AS39" s="598"/>
      <c r="AT39" s="598"/>
      <c r="AU39" s="598"/>
      <c r="AV39" s="598"/>
      <c r="AW39" s="598"/>
      <c r="AX39" s="598"/>
      <c r="AY39" s="598"/>
      <c r="AZ39" s="598"/>
      <c r="BA39" s="598"/>
      <c r="BB39" s="598"/>
      <c r="BC39" s="598"/>
      <c r="BD39" s="169"/>
      <c r="BE39" s="597" t="str">
        <f t="shared" si="1"/>
        <v/>
      </c>
      <c r="BF39" s="597"/>
      <c r="BG39" s="598"/>
      <c r="BH39" s="598"/>
      <c r="BI39" s="598"/>
      <c r="BJ39" s="598"/>
      <c r="BK39" s="598"/>
      <c r="BL39" s="598"/>
      <c r="BM39" s="598"/>
      <c r="BN39" s="598"/>
      <c r="BO39" s="598"/>
      <c r="BP39" s="598"/>
      <c r="BQ39" s="598"/>
      <c r="BR39" s="598"/>
      <c r="BS39" s="598"/>
      <c r="BT39" s="598"/>
      <c r="BU39" s="598"/>
      <c r="BV39" s="169"/>
      <c r="BW39" s="597">
        <f t="shared" si="2"/>
        <v>14</v>
      </c>
      <c r="BX39" s="597"/>
      <c r="BY39" s="598" t="str">
        <f>IF('各会計、関係団体の財政状況及び健全化判断比率'!B73="","",'各会計、関係団体の財政状況及び健全化判断比率'!B73)</f>
        <v>新潟県市町村総合事務組合　消防団員等公務災害補償事業特別会計</v>
      </c>
      <c r="BZ39" s="598"/>
      <c r="CA39" s="598"/>
      <c r="CB39" s="598"/>
      <c r="CC39" s="598"/>
      <c r="CD39" s="598"/>
      <c r="CE39" s="598"/>
      <c r="CF39" s="598"/>
      <c r="CG39" s="598"/>
      <c r="CH39" s="598"/>
      <c r="CI39" s="598"/>
      <c r="CJ39" s="598"/>
      <c r="CK39" s="598"/>
      <c r="CL39" s="598"/>
      <c r="CM39" s="598"/>
      <c r="CN39" s="169"/>
      <c r="CO39" s="597" t="str">
        <f t="shared" si="3"/>
        <v/>
      </c>
      <c r="CP39" s="597"/>
      <c r="CQ39" s="598" t="str">
        <f>IF('各会計、関係団体の財政状況及び健全化判断比率'!BS12="","",'各会計、関係団体の財政状況及び健全化判断比率'!BS12)</f>
        <v/>
      </c>
      <c r="CR39" s="598"/>
      <c r="CS39" s="598"/>
      <c r="CT39" s="598"/>
      <c r="CU39" s="598"/>
      <c r="CV39" s="598"/>
      <c r="CW39" s="598"/>
      <c r="CX39" s="598"/>
      <c r="CY39" s="598"/>
      <c r="CZ39" s="598"/>
      <c r="DA39" s="598"/>
      <c r="DB39" s="598"/>
      <c r="DC39" s="598"/>
      <c r="DD39" s="598"/>
      <c r="DE39" s="598"/>
      <c r="DG39" s="599" t="str">
        <f>IF('各会計、関係団体の財政状況及び健全化判断比率'!BR12="","",'各会計、関係団体の財政状況及び健全化判断比率'!BR12)</f>
        <v/>
      </c>
      <c r="DH39" s="599"/>
      <c r="DI39" s="196"/>
    </row>
    <row r="40" spans="1:113" ht="32.25" customHeight="1" x14ac:dyDescent="0.15">
      <c r="A40" s="169"/>
      <c r="B40" s="193"/>
      <c r="C40" s="597" t="str">
        <f t="shared" si="5"/>
        <v/>
      </c>
      <c r="D40" s="597"/>
      <c r="E40" s="598" t="str">
        <f>IF('各会計、関係団体の財政状況及び健全化判断比率'!B13="","",'各会計、関係団体の財政状況及び健全化判断比率'!B13)</f>
        <v/>
      </c>
      <c r="F40" s="598"/>
      <c r="G40" s="598"/>
      <c r="H40" s="598"/>
      <c r="I40" s="598"/>
      <c r="J40" s="598"/>
      <c r="K40" s="598"/>
      <c r="L40" s="598"/>
      <c r="M40" s="598"/>
      <c r="N40" s="598"/>
      <c r="O40" s="598"/>
      <c r="P40" s="598"/>
      <c r="Q40" s="598"/>
      <c r="R40" s="598"/>
      <c r="S40" s="598"/>
      <c r="T40" s="169"/>
      <c r="U40" s="597" t="str">
        <f t="shared" si="4"/>
        <v/>
      </c>
      <c r="V40" s="597"/>
      <c r="W40" s="598"/>
      <c r="X40" s="598"/>
      <c r="Y40" s="598"/>
      <c r="Z40" s="598"/>
      <c r="AA40" s="598"/>
      <c r="AB40" s="598"/>
      <c r="AC40" s="598"/>
      <c r="AD40" s="598"/>
      <c r="AE40" s="598"/>
      <c r="AF40" s="598"/>
      <c r="AG40" s="598"/>
      <c r="AH40" s="598"/>
      <c r="AI40" s="598"/>
      <c r="AJ40" s="598"/>
      <c r="AK40" s="598"/>
      <c r="AL40" s="169"/>
      <c r="AM40" s="597" t="str">
        <f t="shared" si="0"/>
        <v/>
      </c>
      <c r="AN40" s="597"/>
      <c r="AO40" s="598"/>
      <c r="AP40" s="598"/>
      <c r="AQ40" s="598"/>
      <c r="AR40" s="598"/>
      <c r="AS40" s="598"/>
      <c r="AT40" s="598"/>
      <c r="AU40" s="598"/>
      <c r="AV40" s="598"/>
      <c r="AW40" s="598"/>
      <c r="AX40" s="598"/>
      <c r="AY40" s="598"/>
      <c r="AZ40" s="598"/>
      <c r="BA40" s="598"/>
      <c r="BB40" s="598"/>
      <c r="BC40" s="598"/>
      <c r="BD40" s="169"/>
      <c r="BE40" s="597" t="str">
        <f t="shared" si="1"/>
        <v/>
      </c>
      <c r="BF40" s="597"/>
      <c r="BG40" s="598"/>
      <c r="BH40" s="598"/>
      <c r="BI40" s="598"/>
      <c r="BJ40" s="598"/>
      <c r="BK40" s="598"/>
      <c r="BL40" s="598"/>
      <c r="BM40" s="598"/>
      <c r="BN40" s="598"/>
      <c r="BO40" s="598"/>
      <c r="BP40" s="598"/>
      <c r="BQ40" s="598"/>
      <c r="BR40" s="598"/>
      <c r="BS40" s="598"/>
      <c r="BT40" s="598"/>
      <c r="BU40" s="598"/>
      <c r="BV40" s="169"/>
      <c r="BW40" s="597">
        <f t="shared" si="2"/>
        <v>15</v>
      </c>
      <c r="BX40" s="597"/>
      <c r="BY40" s="598" t="str">
        <f>IF('各会計、関係団体の財政状況及び健全化判断比率'!B74="","",'各会計、関係団体の財政状況及び健全化判断比率'!B74)</f>
        <v>新潟県市町村総合事務組合　消防賞じゅつ金等支給事業特別会計</v>
      </c>
      <c r="BZ40" s="598"/>
      <c r="CA40" s="598"/>
      <c r="CB40" s="598"/>
      <c r="CC40" s="598"/>
      <c r="CD40" s="598"/>
      <c r="CE40" s="598"/>
      <c r="CF40" s="598"/>
      <c r="CG40" s="598"/>
      <c r="CH40" s="598"/>
      <c r="CI40" s="598"/>
      <c r="CJ40" s="598"/>
      <c r="CK40" s="598"/>
      <c r="CL40" s="598"/>
      <c r="CM40" s="598"/>
      <c r="CN40" s="169"/>
      <c r="CO40" s="597" t="str">
        <f t="shared" si="3"/>
        <v/>
      </c>
      <c r="CP40" s="597"/>
      <c r="CQ40" s="598" t="str">
        <f>IF('各会計、関係団体の財政状況及び健全化判断比率'!BS13="","",'各会計、関係団体の財政状況及び健全化判断比率'!BS13)</f>
        <v/>
      </c>
      <c r="CR40" s="598"/>
      <c r="CS40" s="598"/>
      <c r="CT40" s="598"/>
      <c r="CU40" s="598"/>
      <c r="CV40" s="598"/>
      <c r="CW40" s="598"/>
      <c r="CX40" s="598"/>
      <c r="CY40" s="598"/>
      <c r="CZ40" s="598"/>
      <c r="DA40" s="598"/>
      <c r="DB40" s="598"/>
      <c r="DC40" s="598"/>
      <c r="DD40" s="598"/>
      <c r="DE40" s="598"/>
      <c r="DG40" s="599" t="str">
        <f>IF('各会計、関係団体の財政状況及び健全化判断比率'!BR13="","",'各会計、関係団体の財政状況及び健全化判断比率'!BR13)</f>
        <v/>
      </c>
      <c r="DH40" s="599"/>
      <c r="DI40" s="196"/>
    </row>
    <row r="41" spans="1:113" ht="32.25" customHeight="1" x14ac:dyDescent="0.15">
      <c r="A41" s="169"/>
      <c r="B41" s="193"/>
      <c r="C41" s="597" t="str">
        <f t="shared" si="5"/>
        <v/>
      </c>
      <c r="D41" s="597"/>
      <c r="E41" s="598" t="str">
        <f>IF('各会計、関係団体の財政状況及び健全化判断比率'!B14="","",'各会計、関係団体の財政状況及び健全化判断比率'!B14)</f>
        <v/>
      </c>
      <c r="F41" s="598"/>
      <c r="G41" s="598"/>
      <c r="H41" s="598"/>
      <c r="I41" s="598"/>
      <c r="J41" s="598"/>
      <c r="K41" s="598"/>
      <c r="L41" s="598"/>
      <c r="M41" s="598"/>
      <c r="N41" s="598"/>
      <c r="O41" s="598"/>
      <c r="P41" s="598"/>
      <c r="Q41" s="598"/>
      <c r="R41" s="598"/>
      <c r="S41" s="598"/>
      <c r="T41" s="169"/>
      <c r="U41" s="597" t="str">
        <f t="shared" si="4"/>
        <v/>
      </c>
      <c r="V41" s="597"/>
      <c r="W41" s="598"/>
      <c r="X41" s="598"/>
      <c r="Y41" s="598"/>
      <c r="Z41" s="598"/>
      <c r="AA41" s="598"/>
      <c r="AB41" s="598"/>
      <c r="AC41" s="598"/>
      <c r="AD41" s="598"/>
      <c r="AE41" s="598"/>
      <c r="AF41" s="598"/>
      <c r="AG41" s="598"/>
      <c r="AH41" s="598"/>
      <c r="AI41" s="598"/>
      <c r="AJ41" s="598"/>
      <c r="AK41" s="598"/>
      <c r="AL41" s="169"/>
      <c r="AM41" s="597" t="str">
        <f t="shared" si="0"/>
        <v/>
      </c>
      <c r="AN41" s="597"/>
      <c r="AO41" s="598"/>
      <c r="AP41" s="598"/>
      <c r="AQ41" s="598"/>
      <c r="AR41" s="598"/>
      <c r="AS41" s="598"/>
      <c r="AT41" s="598"/>
      <c r="AU41" s="598"/>
      <c r="AV41" s="598"/>
      <c r="AW41" s="598"/>
      <c r="AX41" s="598"/>
      <c r="AY41" s="598"/>
      <c r="AZ41" s="598"/>
      <c r="BA41" s="598"/>
      <c r="BB41" s="598"/>
      <c r="BC41" s="598"/>
      <c r="BD41" s="169"/>
      <c r="BE41" s="597" t="str">
        <f t="shared" si="1"/>
        <v/>
      </c>
      <c r="BF41" s="597"/>
      <c r="BG41" s="598"/>
      <c r="BH41" s="598"/>
      <c r="BI41" s="598"/>
      <c r="BJ41" s="598"/>
      <c r="BK41" s="598"/>
      <c r="BL41" s="598"/>
      <c r="BM41" s="598"/>
      <c r="BN41" s="598"/>
      <c r="BO41" s="598"/>
      <c r="BP41" s="598"/>
      <c r="BQ41" s="598"/>
      <c r="BR41" s="598"/>
      <c r="BS41" s="598"/>
      <c r="BT41" s="598"/>
      <c r="BU41" s="598"/>
      <c r="BV41" s="169"/>
      <c r="BW41" s="597">
        <f t="shared" si="2"/>
        <v>16</v>
      </c>
      <c r="BX41" s="597"/>
      <c r="BY41" s="598" t="str">
        <f>IF('各会計、関係団体の財政状況及び健全化判断比率'!B75="","",'各会計、関係団体の財政状況及び健全化判断比率'!B75)</f>
        <v>新潟県市町村総合事務組合　非常勤職員公務災害補償等事業特別会計</v>
      </c>
      <c r="BZ41" s="598"/>
      <c r="CA41" s="598"/>
      <c r="CB41" s="598"/>
      <c r="CC41" s="598"/>
      <c r="CD41" s="598"/>
      <c r="CE41" s="598"/>
      <c r="CF41" s="598"/>
      <c r="CG41" s="598"/>
      <c r="CH41" s="598"/>
      <c r="CI41" s="598"/>
      <c r="CJ41" s="598"/>
      <c r="CK41" s="598"/>
      <c r="CL41" s="598"/>
      <c r="CM41" s="598"/>
      <c r="CN41" s="169"/>
      <c r="CO41" s="597" t="str">
        <f t="shared" si="3"/>
        <v/>
      </c>
      <c r="CP41" s="597"/>
      <c r="CQ41" s="598" t="str">
        <f>IF('各会計、関係団体の財政状況及び健全化判断比率'!BS14="","",'各会計、関係団体の財政状況及び健全化判断比率'!BS14)</f>
        <v/>
      </c>
      <c r="CR41" s="598"/>
      <c r="CS41" s="598"/>
      <c r="CT41" s="598"/>
      <c r="CU41" s="598"/>
      <c r="CV41" s="598"/>
      <c r="CW41" s="598"/>
      <c r="CX41" s="598"/>
      <c r="CY41" s="598"/>
      <c r="CZ41" s="598"/>
      <c r="DA41" s="598"/>
      <c r="DB41" s="598"/>
      <c r="DC41" s="598"/>
      <c r="DD41" s="598"/>
      <c r="DE41" s="598"/>
      <c r="DG41" s="599" t="str">
        <f>IF('各会計、関係団体の財政状況及び健全化判断比率'!BR14="","",'各会計、関係団体の財政状況及び健全化判断比率'!BR14)</f>
        <v/>
      </c>
      <c r="DH41" s="599"/>
      <c r="DI41" s="196"/>
    </row>
    <row r="42" spans="1:113" ht="32.25" customHeight="1" x14ac:dyDescent="0.15">
      <c r="B42" s="193"/>
      <c r="C42" s="597" t="str">
        <f t="shared" si="5"/>
        <v/>
      </c>
      <c r="D42" s="597"/>
      <c r="E42" s="598" t="str">
        <f>IF('各会計、関係団体の財政状況及び健全化判断比率'!B15="","",'各会計、関係団体の財政状況及び健全化判断比率'!B15)</f>
        <v/>
      </c>
      <c r="F42" s="598"/>
      <c r="G42" s="598"/>
      <c r="H42" s="598"/>
      <c r="I42" s="598"/>
      <c r="J42" s="598"/>
      <c r="K42" s="598"/>
      <c r="L42" s="598"/>
      <c r="M42" s="598"/>
      <c r="N42" s="598"/>
      <c r="O42" s="598"/>
      <c r="P42" s="598"/>
      <c r="Q42" s="598"/>
      <c r="R42" s="598"/>
      <c r="S42" s="598"/>
      <c r="T42" s="169"/>
      <c r="U42" s="597" t="str">
        <f t="shared" si="4"/>
        <v/>
      </c>
      <c r="V42" s="597"/>
      <c r="W42" s="598"/>
      <c r="X42" s="598"/>
      <c r="Y42" s="598"/>
      <c r="Z42" s="598"/>
      <c r="AA42" s="598"/>
      <c r="AB42" s="598"/>
      <c r="AC42" s="598"/>
      <c r="AD42" s="598"/>
      <c r="AE42" s="598"/>
      <c r="AF42" s="598"/>
      <c r="AG42" s="598"/>
      <c r="AH42" s="598"/>
      <c r="AI42" s="598"/>
      <c r="AJ42" s="598"/>
      <c r="AK42" s="598"/>
      <c r="AL42" s="169"/>
      <c r="AM42" s="597" t="str">
        <f t="shared" si="0"/>
        <v/>
      </c>
      <c r="AN42" s="597"/>
      <c r="AO42" s="598"/>
      <c r="AP42" s="598"/>
      <c r="AQ42" s="598"/>
      <c r="AR42" s="598"/>
      <c r="AS42" s="598"/>
      <c r="AT42" s="598"/>
      <c r="AU42" s="598"/>
      <c r="AV42" s="598"/>
      <c r="AW42" s="598"/>
      <c r="AX42" s="598"/>
      <c r="AY42" s="598"/>
      <c r="AZ42" s="598"/>
      <c r="BA42" s="598"/>
      <c r="BB42" s="598"/>
      <c r="BC42" s="598"/>
      <c r="BD42" s="169"/>
      <c r="BE42" s="597" t="str">
        <f t="shared" si="1"/>
        <v/>
      </c>
      <c r="BF42" s="597"/>
      <c r="BG42" s="598"/>
      <c r="BH42" s="598"/>
      <c r="BI42" s="598"/>
      <c r="BJ42" s="598"/>
      <c r="BK42" s="598"/>
      <c r="BL42" s="598"/>
      <c r="BM42" s="598"/>
      <c r="BN42" s="598"/>
      <c r="BO42" s="598"/>
      <c r="BP42" s="598"/>
      <c r="BQ42" s="598"/>
      <c r="BR42" s="598"/>
      <c r="BS42" s="598"/>
      <c r="BT42" s="598"/>
      <c r="BU42" s="598"/>
      <c r="BV42" s="169"/>
      <c r="BW42" s="597">
        <f t="shared" si="2"/>
        <v>17</v>
      </c>
      <c r="BX42" s="597"/>
      <c r="BY42" s="598" t="str">
        <f>IF('各会計、関係団体の財政状況及び健全化判断比率'!B76="","",'各会計、関係団体の財政状況及び健全化判断比率'!B76)</f>
        <v>新潟県市町村総合事務組合　交通災害共済事業特別会計</v>
      </c>
      <c r="BZ42" s="598"/>
      <c r="CA42" s="598"/>
      <c r="CB42" s="598"/>
      <c r="CC42" s="598"/>
      <c r="CD42" s="598"/>
      <c r="CE42" s="598"/>
      <c r="CF42" s="598"/>
      <c r="CG42" s="598"/>
      <c r="CH42" s="598"/>
      <c r="CI42" s="598"/>
      <c r="CJ42" s="598"/>
      <c r="CK42" s="598"/>
      <c r="CL42" s="598"/>
      <c r="CM42" s="598"/>
      <c r="CN42" s="169"/>
      <c r="CO42" s="597" t="str">
        <f t="shared" si="3"/>
        <v/>
      </c>
      <c r="CP42" s="597"/>
      <c r="CQ42" s="598" t="str">
        <f>IF('各会計、関係団体の財政状況及び健全化判断比率'!BS15="","",'各会計、関係団体の財政状況及び健全化判断比率'!BS15)</f>
        <v/>
      </c>
      <c r="CR42" s="598"/>
      <c r="CS42" s="598"/>
      <c r="CT42" s="598"/>
      <c r="CU42" s="598"/>
      <c r="CV42" s="598"/>
      <c r="CW42" s="598"/>
      <c r="CX42" s="598"/>
      <c r="CY42" s="598"/>
      <c r="CZ42" s="598"/>
      <c r="DA42" s="598"/>
      <c r="DB42" s="598"/>
      <c r="DC42" s="598"/>
      <c r="DD42" s="598"/>
      <c r="DE42" s="598"/>
      <c r="DG42" s="599" t="str">
        <f>IF('各会計、関係団体の財政状況及び健全化判断比率'!BR15="","",'各会計、関係団体の財政状況及び健全化判断比率'!BR15)</f>
        <v/>
      </c>
      <c r="DH42" s="599"/>
      <c r="DI42" s="196"/>
    </row>
    <row r="43" spans="1:113" ht="32.25" customHeight="1" x14ac:dyDescent="0.15">
      <c r="B43" s="193"/>
      <c r="C43" s="597" t="str">
        <f t="shared" si="5"/>
        <v/>
      </c>
      <c r="D43" s="597"/>
      <c r="E43" s="598" t="str">
        <f>IF('各会計、関係団体の財政状況及び健全化判断比率'!B16="","",'各会計、関係団体の財政状況及び健全化判断比率'!B16)</f>
        <v/>
      </c>
      <c r="F43" s="598"/>
      <c r="G43" s="598"/>
      <c r="H43" s="598"/>
      <c r="I43" s="598"/>
      <c r="J43" s="598"/>
      <c r="K43" s="598"/>
      <c r="L43" s="598"/>
      <c r="M43" s="598"/>
      <c r="N43" s="598"/>
      <c r="O43" s="598"/>
      <c r="P43" s="598"/>
      <c r="Q43" s="598"/>
      <c r="R43" s="598"/>
      <c r="S43" s="598"/>
      <c r="T43" s="169"/>
      <c r="U43" s="597" t="str">
        <f t="shared" si="4"/>
        <v/>
      </c>
      <c r="V43" s="597"/>
      <c r="W43" s="598"/>
      <c r="X43" s="598"/>
      <c r="Y43" s="598"/>
      <c r="Z43" s="598"/>
      <c r="AA43" s="598"/>
      <c r="AB43" s="598"/>
      <c r="AC43" s="598"/>
      <c r="AD43" s="598"/>
      <c r="AE43" s="598"/>
      <c r="AF43" s="598"/>
      <c r="AG43" s="598"/>
      <c r="AH43" s="598"/>
      <c r="AI43" s="598"/>
      <c r="AJ43" s="598"/>
      <c r="AK43" s="598"/>
      <c r="AL43" s="169"/>
      <c r="AM43" s="597" t="str">
        <f t="shared" si="0"/>
        <v/>
      </c>
      <c r="AN43" s="597"/>
      <c r="AO43" s="598"/>
      <c r="AP43" s="598"/>
      <c r="AQ43" s="598"/>
      <c r="AR43" s="598"/>
      <c r="AS43" s="598"/>
      <c r="AT43" s="598"/>
      <c r="AU43" s="598"/>
      <c r="AV43" s="598"/>
      <c r="AW43" s="598"/>
      <c r="AX43" s="598"/>
      <c r="AY43" s="598"/>
      <c r="AZ43" s="598"/>
      <c r="BA43" s="598"/>
      <c r="BB43" s="598"/>
      <c r="BC43" s="598"/>
      <c r="BD43" s="169"/>
      <c r="BE43" s="597" t="str">
        <f t="shared" si="1"/>
        <v/>
      </c>
      <c r="BF43" s="597"/>
      <c r="BG43" s="598"/>
      <c r="BH43" s="598"/>
      <c r="BI43" s="598"/>
      <c r="BJ43" s="598"/>
      <c r="BK43" s="598"/>
      <c r="BL43" s="598"/>
      <c r="BM43" s="598"/>
      <c r="BN43" s="598"/>
      <c r="BO43" s="598"/>
      <c r="BP43" s="598"/>
      <c r="BQ43" s="598"/>
      <c r="BR43" s="598"/>
      <c r="BS43" s="598"/>
      <c r="BT43" s="598"/>
      <c r="BU43" s="598"/>
      <c r="BV43" s="169"/>
      <c r="BW43" s="597" t="str">
        <f t="shared" si="2"/>
        <v/>
      </c>
      <c r="BX43" s="597"/>
      <c r="BY43" s="598" t="str">
        <f>IF('各会計、関係団体の財政状況及び健全化判断比率'!B77="","",'各会計、関係団体の財政状況及び健全化判断比率'!B77)</f>
        <v/>
      </c>
      <c r="BZ43" s="598"/>
      <c r="CA43" s="598"/>
      <c r="CB43" s="598"/>
      <c r="CC43" s="598"/>
      <c r="CD43" s="598"/>
      <c r="CE43" s="598"/>
      <c r="CF43" s="598"/>
      <c r="CG43" s="598"/>
      <c r="CH43" s="598"/>
      <c r="CI43" s="598"/>
      <c r="CJ43" s="598"/>
      <c r="CK43" s="598"/>
      <c r="CL43" s="598"/>
      <c r="CM43" s="598"/>
      <c r="CN43" s="169"/>
      <c r="CO43" s="597" t="str">
        <f t="shared" si="3"/>
        <v/>
      </c>
      <c r="CP43" s="597"/>
      <c r="CQ43" s="598" t="str">
        <f>IF('各会計、関係団体の財政状況及び健全化判断比率'!BS16="","",'各会計、関係団体の財政状況及び健全化判断比率'!BS16)</f>
        <v/>
      </c>
      <c r="CR43" s="598"/>
      <c r="CS43" s="598"/>
      <c r="CT43" s="598"/>
      <c r="CU43" s="598"/>
      <c r="CV43" s="598"/>
      <c r="CW43" s="598"/>
      <c r="CX43" s="598"/>
      <c r="CY43" s="598"/>
      <c r="CZ43" s="598"/>
      <c r="DA43" s="598"/>
      <c r="DB43" s="598"/>
      <c r="DC43" s="598"/>
      <c r="DD43" s="598"/>
      <c r="DE43" s="598"/>
      <c r="DG43" s="599" t="str">
        <f>IF('各会計、関係団体の財政状況及び健全化判断比率'!BR16="","",'各会計、関係団体の財政状況及び健全化判断比率'!BR16)</f>
        <v/>
      </c>
      <c r="DH43" s="599"/>
      <c r="DI43" s="196"/>
    </row>
    <row r="44" spans="1:113" ht="13.5" customHeight="1" thickBot="1" x14ac:dyDescent="0.2">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x14ac:dyDescent="0.15"/>
    <row r="46" spans="1:113" x14ac:dyDescent="0.15">
      <c r="B46" s="168" t="s">
        <v>192</v>
      </c>
      <c r="E46" s="600" t="s">
        <v>193</v>
      </c>
      <c r="F46" s="600"/>
      <c r="G46" s="600"/>
      <c r="H46" s="600"/>
      <c r="I46" s="600"/>
      <c r="J46" s="600"/>
      <c r="K46" s="600"/>
      <c r="L46" s="600"/>
      <c r="M46" s="600"/>
      <c r="N46" s="600"/>
      <c r="O46" s="600"/>
      <c r="P46" s="600"/>
      <c r="Q46" s="600"/>
      <c r="R46" s="600"/>
      <c r="S46" s="600"/>
      <c r="T46" s="600"/>
      <c r="U46" s="600"/>
      <c r="V46" s="600"/>
      <c r="W46" s="600"/>
      <c r="X46" s="600"/>
      <c r="Y46" s="600"/>
      <c r="Z46" s="600"/>
      <c r="AA46" s="600"/>
      <c r="AB46" s="600"/>
      <c r="AC46" s="600"/>
      <c r="AD46" s="600"/>
      <c r="AE46" s="600"/>
      <c r="AF46" s="600"/>
      <c r="AG46" s="600"/>
      <c r="AH46" s="600"/>
      <c r="AI46" s="600"/>
      <c r="AJ46" s="600"/>
      <c r="AK46" s="600"/>
      <c r="AL46" s="600"/>
      <c r="AM46" s="600"/>
      <c r="AN46" s="600"/>
      <c r="AO46" s="600"/>
      <c r="AP46" s="600"/>
      <c r="AQ46" s="600"/>
      <c r="AR46" s="600"/>
      <c r="AS46" s="600"/>
      <c r="AT46" s="600"/>
      <c r="AU46" s="600"/>
      <c r="AV46" s="600"/>
      <c r="AW46" s="600"/>
      <c r="AX46" s="600"/>
      <c r="AY46" s="600"/>
      <c r="AZ46" s="600"/>
      <c r="BA46" s="600"/>
      <c r="BB46" s="600"/>
      <c r="BC46" s="600"/>
      <c r="BD46" s="600"/>
      <c r="BE46" s="600"/>
      <c r="BF46" s="600"/>
      <c r="BG46" s="600"/>
      <c r="BH46" s="600"/>
      <c r="BI46" s="600"/>
      <c r="BJ46" s="600"/>
      <c r="BK46" s="600"/>
      <c r="BL46" s="600"/>
      <c r="BM46" s="600"/>
      <c r="BN46" s="600"/>
      <c r="BO46" s="600"/>
      <c r="BP46" s="600"/>
      <c r="BQ46" s="600"/>
      <c r="BR46" s="600"/>
      <c r="BS46" s="600"/>
      <c r="BT46" s="600"/>
      <c r="BU46" s="600"/>
      <c r="BV46" s="600"/>
      <c r="BW46" s="600"/>
      <c r="BX46" s="600"/>
      <c r="BY46" s="600"/>
      <c r="BZ46" s="600"/>
      <c r="CA46" s="600"/>
      <c r="CB46" s="600"/>
      <c r="CC46" s="600"/>
      <c r="CD46" s="600"/>
      <c r="CE46" s="600"/>
      <c r="CF46" s="600"/>
      <c r="CG46" s="600"/>
      <c r="CH46" s="600"/>
      <c r="CI46" s="600"/>
      <c r="CJ46" s="600"/>
      <c r="CK46" s="600"/>
      <c r="CL46" s="600"/>
      <c r="CM46" s="600"/>
      <c r="CN46" s="600"/>
      <c r="CO46" s="600"/>
      <c r="CP46" s="600"/>
      <c r="CQ46" s="600"/>
      <c r="CR46" s="600"/>
      <c r="CS46" s="600"/>
      <c r="CT46" s="600"/>
      <c r="CU46" s="600"/>
      <c r="CV46" s="600"/>
      <c r="CW46" s="600"/>
      <c r="CX46" s="600"/>
      <c r="CY46" s="600"/>
      <c r="CZ46" s="600"/>
      <c r="DA46" s="600"/>
      <c r="DB46" s="600"/>
      <c r="DC46" s="600"/>
      <c r="DD46" s="600"/>
      <c r="DE46" s="600"/>
      <c r="DF46" s="600"/>
      <c r="DG46" s="600"/>
      <c r="DH46" s="600"/>
      <c r="DI46" s="600"/>
    </row>
    <row r="47" spans="1:113" x14ac:dyDescent="0.15">
      <c r="E47" s="600" t="s">
        <v>194</v>
      </c>
      <c r="F47" s="600"/>
      <c r="G47" s="600"/>
      <c r="H47" s="600"/>
      <c r="I47" s="600"/>
      <c r="J47" s="600"/>
      <c r="K47" s="600"/>
      <c r="L47" s="600"/>
      <c r="M47" s="600"/>
      <c r="N47" s="600"/>
      <c r="O47" s="600"/>
      <c r="P47" s="600"/>
      <c r="Q47" s="600"/>
      <c r="R47" s="600"/>
      <c r="S47" s="600"/>
      <c r="T47" s="600"/>
      <c r="U47" s="600"/>
      <c r="V47" s="600"/>
      <c r="W47" s="600"/>
      <c r="X47" s="600"/>
      <c r="Y47" s="600"/>
      <c r="Z47" s="600"/>
      <c r="AA47" s="600"/>
      <c r="AB47" s="600"/>
      <c r="AC47" s="600"/>
      <c r="AD47" s="600"/>
      <c r="AE47" s="600"/>
      <c r="AF47" s="600"/>
      <c r="AG47" s="600"/>
      <c r="AH47" s="600"/>
      <c r="AI47" s="600"/>
      <c r="AJ47" s="600"/>
      <c r="AK47" s="600"/>
      <c r="AL47" s="600"/>
      <c r="AM47" s="600"/>
      <c r="AN47" s="600"/>
      <c r="AO47" s="600"/>
      <c r="AP47" s="600"/>
      <c r="AQ47" s="600"/>
      <c r="AR47" s="600"/>
      <c r="AS47" s="600"/>
      <c r="AT47" s="600"/>
      <c r="AU47" s="600"/>
      <c r="AV47" s="600"/>
      <c r="AW47" s="600"/>
      <c r="AX47" s="600"/>
      <c r="AY47" s="600"/>
      <c r="AZ47" s="600"/>
      <c r="BA47" s="600"/>
      <c r="BB47" s="600"/>
      <c r="BC47" s="600"/>
      <c r="BD47" s="600"/>
      <c r="BE47" s="600"/>
      <c r="BF47" s="600"/>
      <c r="BG47" s="600"/>
      <c r="BH47" s="600"/>
      <c r="BI47" s="600"/>
      <c r="BJ47" s="600"/>
      <c r="BK47" s="600"/>
      <c r="BL47" s="600"/>
      <c r="BM47" s="600"/>
      <c r="BN47" s="600"/>
      <c r="BO47" s="600"/>
      <c r="BP47" s="600"/>
      <c r="BQ47" s="600"/>
      <c r="BR47" s="600"/>
      <c r="BS47" s="600"/>
      <c r="BT47" s="600"/>
      <c r="BU47" s="600"/>
      <c r="BV47" s="600"/>
      <c r="BW47" s="600"/>
      <c r="BX47" s="600"/>
      <c r="BY47" s="600"/>
      <c r="BZ47" s="600"/>
      <c r="CA47" s="600"/>
      <c r="CB47" s="600"/>
      <c r="CC47" s="600"/>
      <c r="CD47" s="600"/>
      <c r="CE47" s="600"/>
      <c r="CF47" s="600"/>
      <c r="CG47" s="600"/>
      <c r="CH47" s="600"/>
      <c r="CI47" s="600"/>
      <c r="CJ47" s="600"/>
      <c r="CK47" s="600"/>
      <c r="CL47" s="600"/>
      <c r="CM47" s="600"/>
      <c r="CN47" s="600"/>
      <c r="CO47" s="600"/>
      <c r="CP47" s="600"/>
      <c r="CQ47" s="600"/>
      <c r="CR47" s="600"/>
      <c r="CS47" s="600"/>
      <c r="CT47" s="600"/>
      <c r="CU47" s="600"/>
      <c r="CV47" s="600"/>
      <c r="CW47" s="600"/>
      <c r="CX47" s="600"/>
      <c r="CY47" s="600"/>
      <c r="CZ47" s="600"/>
      <c r="DA47" s="600"/>
      <c r="DB47" s="600"/>
      <c r="DC47" s="600"/>
      <c r="DD47" s="600"/>
      <c r="DE47" s="600"/>
      <c r="DF47" s="600"/>
      <c r="DG47" s="600"/>
      <c r="DH47" s="600"/>
      <c r="DI47" s="600"/>
    </row>
    <row r="48" spans="1:113" x14ac:dyDescent="0.15">
      <c r="E48" s="600" t="s">
        <v>195</v>
      </c>
      <c r="F48" s="600"/>
      <c r="G48" s="600"/>
      <c r="H48" s="600"/>
      <c r="I48" s="600"/>
      <c r="J48" s="600"/>
      <c r="K48" s="600"/>
      <c r="L48" s="600"/>
      <c r="M48" s="600"/>
      <c r="N48" s="600"/>
      <c r="O48" s="600"/>
      <c r="P48" s="600"/>
      <c r="Q48" s="600"/>
      <c r="R48" s="600"/>
      <c r="S48" s="600"/>
      <c r="T48" s="600"/>
      <c r="U48" s="600"/>
      <c r="V48" s="600"/>
      <c r="W48" s="600"/>
      <c r="X48" s="600"/>
      <c r="Y48" s="600"/>
      <c r="Z48" s="600"/>
      <c r="AA48" s="600"/>
      <c r="AB48" s="600"/>
      <c r="AC48" s="600"/>
      <c r="AD48" s="600"/>
      <c r="AE48" s="600"/>
      <c r="AF48" s="600"/>
      <c r="AG48" s="600"/>
      <c r="AH48" s="600"/>
      <c r="AI48" s="600"/>
      <c r="AJ48" s="600"/>
      <c r="AK48" s="600"/>
      <c r="AL48" s="600"/>
      <c r="AM48" s="600"/>
      <c r="AN48" s="600"/>
      <c r="AO48" s="600"/>
      <c r="AP48" s="600"/>
      <c r="AQ48" s="600"/>
      <c r="AR48" s="600"/>
      <c r="AS48" s="600"/>
      <c r="AT48" s="600"/>
      <c r="AU48" s="600"/>
      <c r="AV48" s="600"/>
      <c r="AW48" s="600"/>
      <c r="AX48" s="600"/>
      <c r="AY48" s="600"/>
      <c r="AZ48" s="600"/>
      <c r="BA48" s="600"/>
      <c r="BB48" s="600"/>
      <c r="BC48" s="600"/>
      <c r="BD48" s="600"/>
      <c r="BE48" s="600"/>
      <c r="BF48" s="600"/>
      <c r="BG48" s="600"/>
      <c r="BH48" s="600"/>
      <c r="BI48" s="600"/>
      <c r="BJ48" s="600"/>
      <c r="BK48" s="600"/>
      <c r="BL48" s="600"/>
      <c r="BM48" s="600"/>
      <c r="BN48" s="600"/>
      <c r="BO48" s="600"/>
      <c r="BP48" s="600"/>
      <c r="BQ48" s="600"/>
      <c r="BR48" s="600"/>
      <c r="BS48" s="600"/>
      <c r="BT48" s="600"/>
      <c r="BU48" s="600"/>
      <c r="BV48" s="600"/>
      <c r="BW48" s="600"/>
      <c r="BX48" s="600"/>
      <c r="BY48" s="600"/>
      <c r="BZ48" s="600"/>
      <c r="CA48" s="600"/>
      <c r="CB48" s="600"/>
      <c r="CC48" s="600"/>
      <c r="CD48" s="600"/>
      <c r="CE48" s="600"/>
      <c r="CF48" s="600"/>
      <c r="CG48" s="600"/>
      <c r="CH48" s="600"/>
      <c r="CI48" s="600"/>
      <c r="CJ48" s="600"/>
      <c r="CK48" s="600"/>
      <c r="CL48" s="600"/>
      <c r="CM48" s="600"/>
      <c r="CN48" s="600"/>
      <c r="CO48" s="600"/>
      <c r="CP48" s="600"/>
      <c r="CQ48" s="600"/>
      <c r="CR48" s="600"/>
      <c r="CS48" s="600"/>
      <c r="CT48" s="600"/>
      <c r="CU48" s="600"/>
      <c r="CV48" s="600"/>
      <c r="CW48" s="600"/>
      <c r="CX48" s="600"/>
      <c r="CY48" s="600"/>
      <c r="CZ48" s="600"/>
      <c r="DA48" s="600"/>
      <c r="DB48" s="600"/>
      <c r="DC48" s="600"/>
      <c r="DD48" s="600"/>
      <c r="DE48" s="600"/>
      <c r="DF48" s="600"/>
      <c r="DG48" s="600"/>
      <c r="DH48" s="600"/>
      <c r="DI48" s="600"/>
    </row>
    <row r="49" spans="5:113" x14ac:dyDescent="0.15">
      <c r="E49" s="601" t="s">
        <v>196</v>
      </c>
      <c r="F49" s="601"/>
      <c r="G49" s="601"/>
      <c r="H49" s="601"/>
      <c r="I49" s="601"/>
      <c r="J49" s="601"/>
      <c r="K49" s="601"/>
      <c r="L49" s="601"/>
      <c r="M49" s="601"/>
      <c r="N49" s="601"/>
      <c r="O49" s="601"/>
      <c r="P49" s="601"/>
      <c r="Q49" s="601"/>
      <c r="R49" s="601"/>
      <c r="S49" s="601"/>
      <c r="T49" s="601"/>
      <c r="U49" s="601"/>
      <c r="V49" s="601"/>
      <c r="W49" s="601"/>
      <c r="X49" s="601"/>
      <c r="Y49" s="601"/>
      <c r="Z49" s="601"/>
      <c r="AA49" s="601"/>
      <c r="AB49" s="601"/>
      <c r="AC49" s="601"/>
      <c r="AD49" s="601"/>
      <c r="AE49" s="601"/>
      <c r="AF49" s="601"/>
      <c r="AG49" s="601"/>
      <c r="AH49" s="601"/>
      <c r="AI49" s="601"/>
      <c r="AJ49" s="601"/>
      <c r="AK49" s="601"/>
      <c r="AL49" s="601"/>
      <c r="AM49" s="601"/>
      <c r="AN49" s="601"/>
      <c r="AO49" s="601"/>
      <c r="AP49" s="601"/>
      <c r="AQ49" s="601"/>
      <c r="AR49" s="601"/>
      <c r="AS49" s="601"/>
      <c r="AT49" s="601"/>
      <c r="AU49" s="601"/>
      <c r="AV49" s="601"/>
      <c r="AW49" s="601"/>
      <c r="AX49" s="601"/>
      <c r="AY49" s="601"/>
      <c r="AZ49" s="601"/>
      <c r="BA49" s="601"/>
      <c r="BB49" s="601"/>
      <c r="BC49" s="601"/>
      <c r="BD49" s="601"/>
      <c r="BE49" s="601"/>
      <c r="BF49" s="601"/>
      <c r="BG49" s="601"/>
      <c r="BH49" s="601"/>
      <c r="BI49" s="601"/>
      <c r="BJ49" s="601"/>
      <c r="BK49" s="601"/>
      <c r="BL49" s="601"/>
      <c r="BM49" s="601"/>
      <c r="BN49" s="601"/>
      <c r="BO49" s="601"/>
      <c r="BP49" s="601"/>
      <c r="BQ49" s="601"/>
      <c r="BR49" s="601"/>
      <c r="BS49" s="601"/>
      <c r="BT49" s="601"/>
      <c r="BU49" s="601"/>
      <c r="BV49" s="601"/>
      <c r="BW49" s="601"/>
      <c r="BX49" s="601"/>
      <c r="BY49" s="601"/>
      <c r="BZ49" s="601"/>
      <c r="CA49" s="601"/>
      <c r="CB49" s="601"/>
      <c r="CC49" s="601"/>
      <c r="CD49" s="601"/>
      <c r="CE49" s="601"/>
      <c r="CF49" s="601"/>
      <c r="CG49" s="601"/>
      <c r="CH49" s="601"/>
      <c r="CI49" s="601"/>
      <c r="CJ49" s="601"/>
      <c r="CK49" s="601"/>
      <c r="CL49" s="601"/>
      <c r="CM49" s="601"/>
      <c r="CN49" s="601"/>
      <c r="CO49" s="601"/>
      <c r="CP49" s="601"/>
      <c r="CQ49" s="601"/>
      <c r="CR49" s="601"/>
      <c r="CS49" s="601"/>
      <c r="CT49" s="601"/>
      <c r="CU49" s="601"/>
      <c r="CV49" s="601"/>
      <c r="CW49" s="601"/>
      <c r="CX49" s="601"/>
      <c r="CY49" s="601"/>
      <c r="CZ49" s="601"/>
      <c r="DA49" s="601"/>
      <c r="DB49" s="601"/>
      <c r="DC49" s="601"/>
      <c r="DD49" s="601"/>
      <c r="DE49" s="601"/>
      <c r="DF49" s="601"/>
      <c r="DG49" s="601"/>
      <c r="DH49" s="601"/>
      <c r="DI49" s="601"/>
    </row>
    <row r="50" spans="5:113" x14ac:dyDescent="0.15">
      <c r="E50" s="600" t="s">
        <v>197</v>
      </c>
      <c r="F50" s="600"/>
      <c r="G50" s="600"/>
      <c r="H50" s="600"/>
      <c r="I50" s="600"/>
      <c r="J50" s="600"/>
      <c r="K50" s="600"/>
      <c r="L50" s="600"/>
      <c r="M50" s="600"/>
      <c r="N50" s="600"/>
      <c r="O50" s="600"/>
      <c r="P50" s="600"/>
      <c r="Q50" s="600"/>
      <c r="R50" s="600"/>
      <c r="S50" s="600"/>
      <c r="T50" s="600"/>
      <c r="U50" s="600"/>
      <c r="V50" s="600"/>
      <c r="W50" s="600"/>
      <c r="X50" s="600"/>
      <c r="Y50" s="600"/>
      <c r="Z50" s="600"/>
      <c r="AA50" s="600"/>
      <c r="AB50" s="600"/>
      <c r="AC50" s="600"/>
      <c r="AD50" s="600"/>
      <c r="AE50" s="600"/>
      <c r="AF50" s="600"/>
      <c r="AG50" s="600"/>
      <c r="AH50" s="600"/>
      <c r="AI50" s="600"/>
      <c r="AJ50" s="600"/>
      <c r="AK50" s="600"/>
      <c r="AL50" s="600"/>
      <c r="AM50" s="600"/>
      <c r="AN50" s="600"/>
      <c r="AO50" s="600"/>
      <c r="AP50" s="600"/>
      <c r="AQ50" s="600"/>
      <c r="AR50" s="600"/>
      <c r="AS50" s="600"/>
      <c r="AT50" s="600"/>
      <c r="AU50" s="600"/>
      <c r="AV50" s="600"/>
      <c r="AW50" s="600"/>
      <c r="AX50" s="600"/>
      <c r="AY50" s="600"/>
      <c r="AZ50" s="600"/>
      <c r="BA50" s="600"/>
      <c r="BB50" s="600"/>
      <c r="BC50" s="600"/>
      <c r="BD50" s="600"/>
      <c r="BE50" s="600"/>
      <c r="BF50" s="600"/>
      <c r="BG50" s="600"/>
      <c r="BH50" s="600"/>
      <c r="BI50" s="600"/>
      <c r="BJ50" s="600"/>
      <c r="BK50" s="600"/>
      <c r="BL50" s="600"/>
      <c r="BM50" s="600"/>
      <c r="BN50" s="600"/>
      <c r="BO50" s="600"/>
      <c r="BP50" s="600"/>
      <c r="BQ50" s="600"/>
      <c r="BR50" s="600"/>
      <c r="BS50" s="600"/>
      <c r="BT50" s="600"/>
      <c r="BU50" s="600"/>
      <c r="BV50" s="600"/>
      <c r="BW50" s="600"/>
      <c r="BX50" s="600"/>
      <c r="BY50" s="600"/>
      <c r="BZ50" s="600"/>
      <c r="CA50" s="600"/>
      <c r="CB50" s="600"/>
      <c r="CC50" s="600"/>
      <c r="CD50" s="600"/>
      <c r="CE50" s="600"/>
      <c r="CF50" s="600"/>
      <c r="CG50" s="600"/>
      <c r="CH50" s="600"/>
      <c r="CI50" s="600"/>
      <c r="CJ50" s="600"/>
      <c r="CK50" s="600"/>
      <c r="CL50" s="600"/>
      <c r="CM50" s="600"/>
      <c r="CN50" s="600"/>
      <c r="CO50" s="600"/>
      <c r="CP50" s="600"/>
      <c r="CQ50" s="600"/>
      <c r="CR50" s="600"/>
      <c r="CS50" s="600"/>
      <c r="CT50" s="600"/>
      <c r="CU50" s="600"/>
      <c r="CV50" s="600"/>
      <c r="CW50" s="600"/>
      <c r="CX50" s="600"/>
      <c r="CY50" s="600"/>
      <c r="CZ50" s="600"/>
      <c r="DA50" s="600"/>
      <c r="DB50" s="600"/>
      <c r="DC50" s="600"/>
      <c r="DD50" s="600"/>
      <c r="DE50" s="600"/>
      <c r="DF50" s="600"/>
      <c r="DG50" s="600"/>
      <c r="DH50" s="600"/>
      <c r="DI50" s="600"/>
    </row>
    <row r="51" spans="5:113" x14ac:dyDescent="0.15">
      <c r="E51" s="600" t="s">
        <v>198</v>
      </c>
      <c r="F51" s="600"/>
      <c r="G51" s="600"/>
      <c r="H51" s="600"/>
      <c r="I51" s="600"/>
      <c r="J51" s="600"/>
      <c r="K51" s="600"/>
      <c r="L51" s="600"/>
      <c r="M51" s="600"/>
      <c r="N51" s="600"/>
      <c r="O51" s="600"/>
      <c r="P51" s="600"/>
      <c r="Q51" s="600"/>
      <c r="R51" s="600"/>
      <c r="S51" s="600"/>
      <c r="T51" s="600"/>
      <c r="U51" s="600"/>
      <c r="V51" s="600"/>
      <c r="W51" s="600"/>
      <c r="X51" s="600"/>
      <c r="Y51" s="600"/>
      <c r="Z51" s="600"/>
      <c r="AA51" s="600"/>
      <c r="AB51" s="600"/>
      <c r="AC51" s="600"/>
      <c r="AD51" s="600"/>
      <c r="AE51" s="600"/>
      <c r="AF51" s="600"/>
      <c r="AG51" s="600"/>
      <c r="AH51" s="600"/>
      <c r="AI51" s="600"/>
      <c r="AJ51" s="600"/>
      <c r="AK51" s="600"/>
      <c r="AL51" s="600"/>
      <c r="AM51" s="600"/>
      <c r="AN51" s="600"/>
      <c r="AO51" s="600"/>
      <c r="AP51" s="600"/>
      <c r="AQ51" s="600"/>
      <c r="AR51" s="600"/>
      <c r="AS51" s="600"/>
      <c r="AT51" s="600"/>
      <c r="AU51" s="600"/>
      <c r="AV51" s="600"/>
      <c r="AW51" s="600"/>
      <c r="AX51" s="600"/>
      <c r="AY51" s="600"/>
      <c r="AZ51" s="600"/>
      <c r="BA51" s="600"/>
      <c r="BB51" s="600"/>
      <c r="BC51" s="600"/>
      <c r="BD51" s="600"/>
      <c r="BE51" s="600"/>
      <c r="BF51" s="600"/>
      <c r="BG51" s="600"/>
      <c r="BH51" s="600"/>
      <c r="BI51" s="600"/>
      <c r="BJ51" s="600"/>
      <c r="BK51" s="600"/>
      <c r="BL51" s="600"/>
      <c r="BM51" s="600"/>
      <c r="BN51" s="600"/>
      <c r="BO51" s="600"/>
      <c r="BP51" s="600"/>
      <c r="BQ51" s="600"/>
      <c r="BR51" s="600"/>
      <c r="BS51" s="600"/>
      <c r="BT51" s="600"/>
      <c r="BU51" s="600"/>
      <c r="BV51" s="600"/>
      <c r="BW51" s="600"/>
      <c r="BX51" s="600"/>
      <c r="BY51" s="600"/>
      <c r="BZ51" s="600"/>
      <c r="CA51" s="600"/>
      <c r="CB51" s="600"/>
      <c r="CC51" s="600"/>
      <c r="CD51" s="600"/>
      <c r="CE51" s="600"/>
      <c r="CF51" s="600"/>
      <c r="CG51" s="600"/>
      <c r="CH51" s="600"/>
      <c r="CI51" s="600"/>
      <c r="CJ51" s="600"/>
      <c r="CK51" s="600"/>
      <c r="CL51" s="600"/>
      <c r="CM51" s="600"/>
      <c r="CN51" s="600"/>
      <c r="CO51" s="600"/>
      <c r="CP51" s="600"/>
      <c r="CQ51" s="600"/>
      <c r="CR51" s="600"/>
      <c r="CS51" s="600"/>
      <c r="CT51" s="600"/>
      <c r="CU51" s="600"/>
      <c r="CV51" s="600"/>
      <c r="CW51" s="600"/>
      <c r="CX51" s="600"/>
      <c r="CY51" s="600"/>
      <c r="CZ51" s="600"/>
      <c r="DA51" s="600"/>
      <c r="DB51" s="600"/>
      <c r="DC51" s="600"/>
      <c r="DD51" s="600"/>
      <c r="DE51" s="600"/>
      <c r="DF51" s="600"/>
      <c r="DG51" s="600"/>
      <c r="DH51" s="600"/>
      <c r="DI51" s="600"/>
    </row>
    <row r="52" spans="5:113" x14ac:dyDescent="0.15">
      <c r="E52" s="600" t="s">
        <v>199</v>
      </c>
      <c r="F52" s="600"/>
      <c r="G52" s="600"/>
      <c r="H52" s="600"/>
      <c r="I52" s="600"/>
      <c r="J52" s="600"/>
      <c r="K52" s="600"/>
      <c r="L52" s="600"/>
      <c r="M52" s="600"/>
      <c r="N52" s="600"/>
      <c r="O52" s="600"/>
      <c r="P52" s="600"/>
      <c r="Q52" s="600"/>
      <c r="R52" s="600"/>
      <c r="S52" s="600"/>
      <c r="T52" s="600"/>
      <c r="U52" s="600"/>
      <c r="V52" s="600"/>
      <c r="W52" s="600"/>
      <c r="X52" s="600"/>
      <c r="Y52" s="600"/>
      <c r="Z52" s="600"/>
      <c r="AA52" s="600"/>
      <c r="AB52" s="600"/>
      <c r="AC52" s="600"/>
      <c r="AD52" s="600"/>
      <c r="AE52" s="600"/>
      <c r="AF52" s="600"/>
      <c r="AG52" s="600"/>
      <c r="AH52" s="600"/>
      <c r="AI52" s="600"/>
      <c r="AJ52" s="600"/>
      <c r="AK52" s="600"/>
      <c r="AL52" s="600"/>
      <c r="AM52" s="600"/>
      <c r="AN52" s="600"/>
      <c r="AO52" s="600"/>
      <c r="AP52" s="600"/>
      <c r="AQ52" s="600"/>
      <c r="AR52" s="600"/>
      <c r="AS52" s="600"/>
      <c r="AT52" s="600"/>
      <c r="AU52" s="600"/>
      <c r="AV52" s="600"/>
      <c r="AW52" s="600"/>
      <c r="AX52" s="600"/>
      <c r="AY52" s="600"/>
      <c r="AZ52" s="600"/>
      <c r="BA52" s="600"/>
      <c r="BB52" s="600"/>
      <c r="BC52" s="600"/>
      <c r="BD52" s="600"/>
      <c r="BE52" s="600"/>
      <c r="BF52" s="600"/>
      <c r="BG52" s="600"/>
      <c r="BH52" s="600"/>
      <c r="BI52" s="600"/>
      <c r="BJ52" s="600"/>
      <c r="BK52" s="600"/>
      <c r="BL52" s="600"/>
      <c r="BM52" s="600"/>
      <c r="BN52" s="600"/>
      <c r="BO52" s="600"/>
      <c r="BP52" s="600"/>
      <c r="BQ52" s="600"/>
      <c r="BR52" s="600"/>
      <c r="BS52" s="600"/>
      <c r="BT52" s="600"/>
      <c r="BU52" s="600"/>
      <c r="BV52" s="600"/>
      <c r="BW52" s="600"/>
      <c r="BX52" s="600"/>
      <c r="BY52" s="600"/>
      <c r="BZ52" s="600"/>
      <c r="CA52" s="600"/>
      <c r="CB52" s="600"/>
      <c r="CC52" s="600"/>
      <c r="CD52" s="600"/>
      <c r="CE52" s="600"/>
      <c r="CF52" s="600"/>
      <c r="CG52" s="600"/>
      <c r="CH52" s="600"/>
      <c r="CI52" s="600"/>
      <c r="CJ52" s="600"/>
      <c r="CK52" s="600"/>
      <c r="CL52" s="600"/>
      <c r="CM52" s="600"/>
      <c r="CN52" s="600"/>
      <c r="CO52" s="600"/>
      <c r="CP52" s="600"/>
      <c r="CQ52" s="600"/>
      <c r="CR52" s="600"/>
      <c r="CS52" s="600"/>
      <c r="CT52" s="600"/>
      <c r="CU52" s="600"/>
      <c r="CV52" s="600"/>
      <c r="CW52" s="600"/>
      <c r="CX52" s="600"/>
      <c r="CY52" s="600"/>
      <c r="CZ52" s="600"/>
      <c r="DA52" s="600"/>
      <c r="DB52" s="600"/>
      <c r="DC52" s="600"/>
      <c r="DD52" s="600"/>
      <c r="DE52" s="600"/>
      <c r="DF52" s="600"/>
      <c r="DG52" s="600"/>
      <c r="DH52" s="600"/>
      <c r="DI52" s="600"/>
    </row>
    <row r="53" spans="5:113" x14ac:dyDescent="0.15">
      <c r="E53" s="600" t="s">
        <v>200</v>
      </c>
      <c r="F53" s="600"/>
      <c r="G53" s="600"/>
      <c r="H53" s="600"/>
      <c r="I53" s="600"/>
      <c r="J53" s="600"/>
      <c r="K53" s="600"/>
      <c r="L53" s="600"/>
      <c r="M53" s="600"/>
      <c r="N53" s="600"/>
      <c r="O53" s="600"/>
      <c r="P53" s="600"/>
      <c r="Q53" s="600"/>
      <c r="R53" s="600"/>
      <c r="S53" s="600"/>
      <c r="T53" s="600"/>
      <c r="U53" s="600"/>
      <c r="V53" s="600"/>
      <c r="W53" s="600"/>
      <c r="X53" s="600"/>
      <c r="Y53" s="600"/>
      <c r="Z53" s="600"/>
      <c r="AA53" s="600"/>
      <c r="AB53" s="600"/>
      <c r="AC53" s="600"/>
      <c r="AD53" s="600"/>
      <c r="AE53" s="600"/>
      <c r="AF53" s="600"/>
      <c r="AG53" s="600"/>
      <c r="AH53" s="600"/>
      <c r="AI53" s="600"/>
      <c r="AJ53" s="600"/>
      <c r="AK53" s="600"/>
      <c r="AL53" s="600"/>
      <c r="AM53" s="600"/>
      <c r="AN53" s="600"/>
      <c r="AO53" s="600"/>
      <c r="AP53" s="600"/>
      <c r="AQ53" s="600"/>
      <c r="AR53" s="600"/>
      <c r="AS53" s="600"/>
      <c r="AT53" s="600"/>
      <c r="AU53" s="600"/>
      <c r="AV53" s="600"/>
      <c r="AW53" s="600"/>
      <c r="AX53" s="600"/>
      <c r="AY53" s="600"/>
      <c r="AZ53" s="600"/>
      <c r="BA53" s="600"/>
      <c r="BB53" s="600"/>
      <c r="BC53" s="600"/>
      <c r="BD53" s="600"/>
      <c r="BE53" s="600"/>
      <c r="BF53" s="600"/>
      <c r="BG53" s="600"/>
      <c r="BH53" s="600"/>
      <c r="BI53" s="600"/>
      <c r="BJ53" s="600"/>
      <c r="BK53" s="600"/>
      <c r="BL53" s="600"/>
      <c r="BM53" s="600"/>
      <c r="BN53" s="600"/>
      <c r="BO53" s="600"/>
      <c r="BP53" s="600"/>
      <c r="BQ53" s="600"/>
      <c r="BR53" s="600"/>
      <c r="BS53" s="600"/>
      <c r="BT53" s="600"/>
      <c r="BU53" s="600"/>
      <c r="BV53" s="600"/>
      <c r="BW53" s="600"/>
      <c r="BX53" s="600"/>
      <c r="BY53" s="600"/>
      <c r="BZ53" s="600"/>
      <c r="CA53" s="600"/>
      <c r="CB53" s="600"/>
      <c r="CC53" s="600"/>
      <c r="CD53" s="600"/>
      <c r="CE53" s="600"/>
      <c r="CF53" s="600"/>
      <c r="CG53" s="600"/>
      <c r="CH53" s="600"/>
      <c r="CI53" s="600"/>
      <c r="CJ53" s="600"/>
      <c r="CK53" s="600"/>
      <c r="CL53" s="600"/>
      <c r="CM53" s="600"/>
      <c r="CN53" s="600"/>
      <c r="CO53" s="600"/>
      <c r="CP53" s="600"/>
      <c r="CQ53" s="600"/>
      <c r="CR53" s="600"/>
      <c r="CS53" s="600"/>
      <c r="CT53" s="600"/>
      <c r="CU53" s="600"/>
      <c r="CV53" s="600"/>
      <c r="CW53" s="600"/>
      <c r="CX53" s="600"/>
      <c r="CY53" s="600"/>
      <c r="CZ53" s="600"/>
      <c r="DA53" s="600"/>
      <c r="DB53" s="600"/>
      <c r="DC53" s="600"/>
      <c r="DD53" s="600"/>
      <c r="DE53" s="600"/>
      <c r="DF53" s="600"/>
      <c r="DG53" s="600"/>
      <c r="DH53" s="600"/>
      <c r="DI53" s="600"/>
    </row>
    <row r="54" spans="5:113" x14ac:dyDescent="0.15"/>
    <row r="55" spans="5:113" x14ac:dyDescent="0.15"/>
    <row r="56" spans="5:113" x14ac:dyDescent="0.15"/>
  </sheetData>
  <sheetProtection algorithmName="SHA-512" hashValue="wPizUvQwxXH3QENCYFMLEDPdbChYnbay63W2MBeJAlplZas4HH/KMUutsvoglVYMF1zUP6BV8sLX2XAP0JXEJQ==" saltValue="S81YgyVCEuyYt6MkVNeACQ=="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70" zoomScaleNormal="70" workbookViewId="0"/>
  </sheetViews>
  <sheetFormatPr defaultColWidth="0" defaultRowHeight="11.25" customHeight="1" zeroHeight="1" x14ac:dyDescent="0.15"/>
  <cols>
    <col min="1" max="1" width="1.625" style="202" customWidth="1"/>
    <col min="2" max="2" width="2.375" style="202" customWidth="1"/>
    <col min="3" max="16" width="2.625" style="202" customWidth="1"/>
    <col min="17" max="17" width="2.375" style="202" customWidth="1"/>
    <col min="18" max="95" width="1.625" style="202" customWidth="1"/>
    <col min="96" max="133" width="1.625" style="214" customWidth="1"/>
    <col min="134" max="143" width="1.625" style="202" customWidth="1"/>
    <col min="144" max="16384" width="0" style="202" hidden="1"/>
  </cols>
  <sheetData>
    <row r="1" spans="2:143" ht="22.5" customHeight="1" thickBot="1" x14ac:dyDescent="0.2">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602" t="s">
        <v>201</v>
      </c>
      <c r="DI1" s="603"/>
      <c r="DJ1" s="603"/>
      <c r="DK1" s="603"/>
      <c r="DL1" s="603"/>
      <c r="DM1" s="603"/>
      <c r="DN1" s="604"/>
      <c r="DO1" s="202"/>
      <c r="DP1" s="602" t="s">
        <v>202</v>
      </c>
      <c r="DQ1" s="603"/>
      <c r="DR1" s="603"/>
      <c r="DS1" s="603"/>
      <c r="DT1" s="603"/>
      <c r="DU1" s="603"/>
      <c r="DV1" s="603"/>
      <c r="DW1" s="603"/>
      <c r="DX1" s="603"/>
      <c r="DY1" s="603"/>
      <c r="DZ1" s="603"/>
      <c r="EA1" s="603"/>
      <c r="EB1" s="603"/>
      <c r="EC1" s="604"/>
      <c r="ED1" s="201"/>
      <c r="EE1" s="201"/>
      <c r="EF1" s="201"/>
      <c r="EG1" s="201"/>
      <c r="EH1" s="201"/>
      <c r="EI1" s="201"/>
      <c r="EJ1" s="201"/>
      <c r="EK1" s="201"/>
      <c r="EL1" s="201"/>
      <c r="EM1" s="201"/>
    </row>
    <row r="2" spans="2:143" ht="22.5" customHeight="1" x14ac:dyDescent="0.15">
      <c r="B2" s="203" t="s">
        <v>203</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x14ac:dyDescent="0.15">
      <c r="B3" s="605" t="s">
        <v>204</v>
      </c>
      <c r="C3" s="606"/>
      <c r="D3" s="606"/>
      <c r="E3" s="606"/>
      <c r="F3" s="606"/>
      <c r="G3" s="606"/>
      <c r="H3" s="606"/>
      <c r="I3" s="606"/>
      <c r="J3" s="606"/>
      <c r="K3" s="606"/>
      <c r="L3" s="606"/>
      <c r="M3" s="606"/>
      <c r="N3" s="606"/>
      <c r="O3" s="606"/>
      <c r="P3" s="606"/>
      <c r="Q3" s="606"/>
      <c r="R3" s="606"/>
      <c r="S3" s="606"/>
      <c r="T3" s="606"/>
      <c r="U3" s="606"/>
      <c r="V3" s="606"/>
      <c r="W3" s="606"/>
      <c r="X3" s="606"/>
      <c r="Y3" s="606"/>
      <c r="Z3" s="606"/>
      <c r="AA3" s="606"/>
      <c r="AB3" s="606"/>
      <c r="AC3" s="606"/>
      <c r="AD3" s="606"/>
      <c r="AE3" s="606"/>
      <c r="AF3" s="606"/>
      <c r="AG3" s="606"/>
      <c r="AH3" s="606"/>
      <c r="AI3" s="606"/>
      <c r="AJ3" s="606"/>
      <c r="AK3" s="606"/>
      <c r="AL3" s="606"/>
      <c r="AM3" s="606"/>
      <c r="AN3" s="606"/>
      <c r="AO3" s="606"/>
      <c r="AP3" s="605" t="s">
        <v>205</v>
      </c>
      <c r="AQ3" s="606"/>
      <c r="AR3" s="606"/>
      <c r="AS3" s="606"/>
      <c r="AT3" s="606"/>
      <c r="AU3" s="606"/>
      <c r="AV3" s="606"/>
      <c r="AW3" s="606"/>
      <c r="AX3" s="606"/>
      <c r="AY3" s="606"/>
      <c r="AZ3" s="606"/>
      <c r="BA3" s="606"/>
      <c r="BB3" s="606"/>
      <c r="BC3" s="606"/>
      <c r="BD3" s="606"/>
      <c r="BE3" s="606"/>
      <c r="BF3" s="606"/>
      <c r="BG3" s="606"/>
      <c r="BH3" s="606"/>
      <c r="BI3" s="606"/>
      <c r="BJ3" s="606"/>
      <c r="BK3" s="606"/>
      <c r="BL3" s="606"/>
      <c r="BM3" s="606"/>
      <c r="BN3" s="606"/>
      <c r="BO3" s="606"/>
      <c r="BP3" s="606"/>
      <c r="BQ3" s="606"/>
      <c r="BR3" s="606"/>
      <c r="BS3" s="606"/>
      <c r="BT3" s="606"/>
      <c r="BU3" s="606"/>
      <c r="BV3" s="606"/>
      <c r="BW3" s="606"/>
      <c r="BX3" s="606"/>
      <c r="BY3" s="606"/>
      <c r="BZ3" s="606"/>
      <c r="CA3" s="606"/>
      <c r="CB3" s="607"/>
      <c r="CD3" s="605" t="s">
        <v>206</v>
      </c>
      <c r="CE3" s="606"/>
      <c r="CF3" s="606"/>
      <c r="CG3" s="606"/>
      <c r="CH3" s="606"/>
      <c r="CI3" s="606"/>
      <c r="CJ3" s="606"/>
      <c r="CK3" s="606"/>
      <c r="CL3" s="606"/>
      <c r="CM3" s="606"/>
      <c r="CN3" s="606"/>
      <c r="CO3" s="606"/>
      <c r="CP3" s="606"/>
      <c r="CQ3" s="606"/>
      <c r="CR3" s="606"/>
      <c r="CS3" s="606"/>
      <c r="CT3" s="606"/>
      <c r="CU3" s="606"/>
      <c r="CV3" s="606"/>
      <c r="CW3" s="606"/>
      <c r="CX3" s="606"/>
      <c r="CY3" s="606"/>
      <c r="CZ3" s="606"/>
      <c r="DA3" s="606"/>
      <c r="DB3" s="606"/>
      <c r="DC3" s="606"/>
      <c r="DD3" s="606"/>
      <c r="DE3" s="606"/>
      <c r="DF3" s="606"/>
      <c r="DG3" s="606"/>
      <c r="DH3" s="606"/>
      <c r="DI3" s="606"/>
      <c r="DJ3" s="606"/>
      <c r="DK3" s="606"/>
      <c r="DL3" s="606"/>
      <c r="DM3" s="606"/>
      <c r="DN3" s="606"/>
      <c r="DO3" s="606"/>
      <c r="DP3" s="606"/>
      <c r="DQ3" s="606"/>
      <c r="DR3" s="606"/>
      <c r="DS3" s="606"/>
      <c r="DT3" s="606"/>
      <c r="DU3" s="606"/>
      <c r="DV3" s="606"/>
      <c r="DW3" s="606"/>
      <c r="DX3" s="606"/>
      <c r="DY3" s="606"/>
      <c r="DZ3" s="606"/>
      <c r="EA3" s="606"/>
      <c r="EB3" s="606"/>
      <c r="EC3" s="607"/>
    </row>
    <row r="4" spans="2:143" ht="11.25" customHeight="1" x14ac:dyDescent="0.15">
      <c r="B4" s="605" t="s">
        <v>1</v>
      </c>
      <c r="C4" s="606"/>
      <c r="D4" s="606"/>
      <c r="E4" s="606"/>
      <c r="F4" s="606"/>
      <c r="G4" s="606"/>
      <c r="H4" s="606"/>
      <c r="I4" s="606"/>
      <c r="J4" s="606"/>
      <c r="K4" s="606"/>
      <c r="L4" s="606"/>
      <c r="M4" s="606"/>
      <c r="N4" s="606"/>
      <c r="O4" s="606"/>
      <c r="P4" s="606"/>
      <c r="Q4" s="607"/>
      <c r="R4" s="605" t="s">
        <v>207</v>
      </c>
      <c r="S4" s="606"/>
      <c r="T4" s="606"/>
      <c r="U4" s="606"/>
      <c r="V4" s="606"/>
      <c r="W4" s="606"/>
      <c r="X4" s="606"/>
      <c r="Y4" s="607"/>
      <c r="Z4" s="605" t="s">
        <v>208</v>
      </c>
      <c r="AA4" s="606"/>
      <c r="AB4" s="606"/>
      <c r="AC4" s="607"/>
      <c r="AD4" s="605" t="s">
        <v>209</v>
      </c>
      <c r="AE4" s="606"/>
      <c r="AF4" s="606"/>
      <c r="AG4" s="606"/>
      <c r="AH4" s="606"/>
      <c r="AI4" s="606"/>
      <c r="AJ4" s="606"/>
      <c r="AK4" s="607"/>
      <c r="AL4" s="605" t="s">
        <v>208</v>
      </c>
      <c r="AM4" s="606"/>
      <c r="AN4" s="606"/>
      <c r="AO4" s="607"/>
      <c r="AP4" s="608" t="s">
        <v>210</v>
      </c>
      <c r="AQ4" s="608"/>
      <c r="AR4" s="608"/>
      <c r="AS4" s="608"/>
      <c r="AT4" s="608"/>
      <c r="AU4" s="608"/>
      <c r="AV4" s="608"/>
      <c r="AW4" s="608"/>
      <c r="AX4" s="608"/>
      <c r="AY4" s="608"/>
      <c r="AZ4" s="608"/>
      <c r="BA4" s="608"/>
      <c r="BB4" s="608"/>
      <c r="BC4" s="608"/>
      <c r="BD4" s="608"/>
      <c r="BE4" s="608"/>
      <c r="BF4" s="608"/>
      <c r="BG4" s="608" t="s">
        <v>211</v>
      </c>
      <c r="BH4" s="608"/>
      <c r="BI4" s="608"/>
      <c r="BJ4" s="608"/>
      <c r="BK4" s="608"/>
      <c r="BL4" s="608"/>
      <c r="BM4" s="608"/>
      <c r="BN4" s="608"/>
      <c r="BO4" s="608" t="s">
        <v>208</v>
      </c>
      <c r="BP4" s="608"/>
      <c r="BQ4" s="608"/>
      <c r="BR4" s="608"/>
      <c r="BS4" s="608" t="s">
        <v>212</v>
      </c>
      <c r="BT4" s="608"/>
      <c r="BU4" s="608"/>
      <c r="BV4" s="608"/>
      <c r="BW4" s="608"/>
      <c r="BX4" s="608"/>
      <c r="BY4" s="608"/>
      <c r="BZ4" s="608"/>
      <c r="CA4" s="608"/>
      <c r="CB4" s="608"/>
      <c r="CD4" s="605" t="s">
        <v>213</v>
      </c>
      <c r="CE4" s="606"/>
      <c r="CF4" s="606"/>
      <c r="CG4" s="606"/>
      <c r="CH4" s="606"/>
      <c r="CI4" s="606"/>
      <c r="CJ4" s="606"/>
      <c r="CK4" s="606"/>
      <c r="CL4" s="606"/>
      <c r="CM4" s="606"/>
      <c r="CN4" s="606"/>
      <c r="CO4" s="606"/>
      <c r="CP4" s="606"/>
      <c r="CQ4" s="606"/>
      <c r="CR4" s="606"/>
      <c r="CS4" s="606"/>
      <c r="CT4" s="606"/>
      <c r="CU4" s="606"/>
      <c r="CV4" s="606"/>
      <c r="CW4" s="606"/>
      <c r="CX4" s="606"/>
      <c r="CY4" s="606"/>
      <c r="CZ4" s="606"/>
      <c r="DA4" s="606"/>
      <c r="DB4" s="606"/>
      <c r="DC4" s="606"/>
      <c r="DD4" s="606"/>
      <c r="DE4" s="606"/>
      <c r="DF4" s="606"/>
      <c r="DG4" s="606"/>
      <c r="DH4" s="606"/>
      <c r="DI4" s="606"/>
      <c r="DJ4" s="606"/>
      <c r="DK4" s="606"/>
      <c r="DL4" s="606"/>
      <c r="DM4" s="606"/>
      <c r="DN4" s="606"/>
      <c r="DO4" s="606"/>
      <c r="DP4" s="606"/>
      <c r="DQ4" s="606"/>
      <c r="DR4" s="606"/>
      <c r="DS4" s="606"/>
      <c r="DT4" s="606"/>
      <c r="DU4" s="606"/>
      <c r="DV4" s="606"/>
      <c r="DW4" s="606"/>
      <c r="DX4" s="606"/>
      <c r="DY4" s="606"/>
      <c r="DZ4" s="606"/>
      <c r="EA4" s="606"/>
      <c r="EB4" s="606"/>
      <c r="EC4" s="607"/>
    </row>
    <row r="5" spans="2:143" ht="11.25" customHeight="1" x14ac:dyDescent="0.15">
      <c r="B5" s="609" t="s">
        <v>214</v>
      </c>
      <c r="C5" s="610"/>
      <c r="D5" s="610"/>
      <c r="E5" s="610"/>
      <c r="F5" s="610"/>
      <c r="G5" s="610"/>
      <c r="H5" s="610"/>
      <c r="I5" s="610"/>
      <c r="J5" s="610"/>
      <c r="K5" s="610"/>
      <c r="L5" s="610"/>
      <c r="M5" s="610"/>
      <c r="N5" s="610"/>
      <c r="O5" s="610"/>
      <c r="P5" s="610"/>
      <c r="Q5" s="611"/>
      <c r="R5" s="612">
        <v>4857945</v>
      </c>
      <c r="S5" s="613"/>
      <c r="T5" s="613"/>
      <c r="U5" s="613"/>
      <c r="V5" s="613"/>
      <c r="W5" s="613"/>
      <c r="X5" s="613"/>
      <c r="Y5" s="614"/>
      <c r="Z5" s="615">
        <v>24</v>
      </c>
      <c r="AA5" s="615"/>
      <c r="AB5" s="615"/>
      <c r="AC5" s="615"/>
      <c r="AD5" s="616">
        <v>4616183</v>
      </c>
      <c r="AE5" s="616"/>
      <c r="AF5" s="616"/>
      <c r="AG5" s="616"/>
      <c r="AH5" s="616"/>
      <c r="AI5" s="616"/>
      <c r="AJ5" s="616"/>
      <c r="AK5" s="616"/>
      <c r="AL5" s="617">
        <v>43.4</v>
      </c>
      <c r="AM5" s="618"/>
      <c r="AN5" s="618"/>
      <c r="AO5" s="619"/>
      <c r="AP5" s="609" t="s">
        <v>215</v>
      </c>
      <c r="AQ5" s="610"/>
      <c r="AR5" s="610"/>
      <c r="AS5" s="610"/>
      <c r="AT5" s="610"/>
      <c r="AU5" s="610"/>
      <c r="AV5" s="610"/>
      <c r="AW5" s="610"/>
      <c r="AX5" s="610"/>
      <c r="AY5" s="610"/>
      <c r="AZ5" s="610"/>
      <c r="BA5" s="610"/>
      <c r="BB5" s="610"/>
      <c r="BC5" s="610"/>
      <c r="BD5" s="610"/>
      <c r="BE5" s="610"/>
      <c r="BF5" s="611"/>
      <c r="BG5" s="623">
        <v>4616183</v>
      </c>
      <c r="BH5" s="624"/>
      <c r="BI5" s="624"/>
      <c r="BJ5" s="624"/>
      <c r="BK5" s="624"/>
      <c r="BL5" s="624"/>
      <c r="BM5" s="624"/>
      <c r="BN5" s="625"/>
      <c r="BO5" s="626">
        <v>95</v>
      </c>
      <c r="BP5" s="626"/>
      <c r="BQ5" s="626"/>
      <c r="BR5" s="626"/>
      <c r="BS5" s="627">
        <v>60462</v>
      </c>
      <c r="BT5" s="627"/>
      <c r="BU5" s="627"/>
      <c r="BV5" s="627"/>
      <c r="BW5" s="627"/>
      <c r="BX5" s="627"/>
      <c r="BY5" s="627"/>
      <c r="BZ5" s="627"/>
      <c r="CA5" s="627"/>
      <c r="CB5" s="631"/>
      <c r="CD5" s="605" t="s">
        <v>210</v>
      </c>
      <c r="CE5" s="606"/>
      <c r="CF5" s="606"/>
      <c r="CG5" s="606"/>
      <c r="CH5" s="606"/>
      <c r="CI5" s="606"/>
      <c r="CJ5" s="606"/>
      <c r="CK5" s="606"/>
      <c r="CL5" s="606"/>
      <c r="CM5" s="606"/>
      <c r="CN5" s="606"/>
      <c r="CO5" s="606"/>
      <c r="CP5" s="606"/>
      <c r="CQ5" s="607"/>
      <c r="CR5" s="605" t="s">
        <v>216</v>
      </c>
      <c r="CS5" s="606"/>
      <c r="CT5" s="606"/>
      <c r="CU5" s="606"/>
      <c r="CV5" s="606"/>
      <c r="CW5" s="606"/>
      <c r="CX5" s="606"/>
      <c r="CY5" s="607"/>
      <c r="CZ5" s="605" t="s">
        <v>208</v>
      </c>
      <c r="DA5" s="606"/>
      <c r="DB5" s="606"/>
      <c r="DC5" s="607"/>
      <c r="DD5" s="605" t="s">
        <v>217</v>
      </c>
      <c r="DE5" s="606"/>
      <c r="DF5" s="606"/>
      <c r="DG5" s="606"/>
      <c r="DH5" s="606"/>
      <c r="DI5" s="606"/>
      <c r="DJ5" s="606"/>
      <c r="DK5" s="606"/>
      <c r="DL5" s="606"/>
      <c r="DM5" s="606"/>
      <c r="DN5" s="606"/>
      <c r="DO5" s="606"/>
      <c r="DP5" s="607"/>
      <c r="DQ5" s="605" t="s">
        <v>218</v>
      </c>
      <c r="DR5" s="606"/>
      <c r="DS5" s="606"/>
      <c r="DT5" s="606"/>
      <c r="DU5" s="606"/>
      <c r="DV5" s="606"/>
      <c r="DW5" s="606"/>
      <c r="DX5" s="606"/>
      <c r="DY5" s="606"/>
      <c r="DZ5" s="606"/>
      <c r="EA5" s="606"/>
      <c r="EB5" s="606"/>
      <c r="EC5" s="607"/>
    </row>
    <row r="6" spans="2:143" ht="11.25" customHeight="1" x14ac:dyDescent="0.15">
      <c r="B6" s="620" t="s">
        <v>219</v>
      </c>
      <c r="C6" s="621"/>
      <c r="D6" s="621"/>
      <c r="E6" s="621"/>
      <c r="F6" s="621"/>
      <c r="G6" s="621"/>
      <c r="H6" s="621"/>
      <c r="I6" s="621"/>
      <c r="J6" s="621"/>
      <c r="K6" s="621"/>
      <c r="L6" s="621"/>
      <c r="M6" s="621"/>
      <c r="N6" s="621"/>
      <c r="O6" s="621"/>
      <c r="P6" s="621"/>
      <c r="Q6" s="622"/>
      <c r="R6" s="623">
        <v>156357</v>
      </c>
      <c r="S6" s="624"/>
      <c r="T6" s="624"/>
      <c r="U6" s="624"/>
      <c r="V6" s="624"/>
      <c r="W6" s="624"/>
      <c r="X6" s="624"/>
      <c r="Y6" s="625"/>
      <c r="Z6" s="626">
        <v>0.8</v>
      </c>
      <c r="AA6" s="626"/>
      <c r="AB6" s="626"/>
      <c r="AC6" s="626"/>
      <c r="AD6" s="627">
        <v>156357</v>
      </c>
      <c r="AE6" s="627"/>
      <c r="AF6" s="627"/>
      <c r="AG6" s="627"/>
      <c r="AH6" s="627"/>
      <c r="AI6" s="627"/>
      <c r="AJ6" s="627"/>
      <c r="AK6" s="627"/>
      <c r="AL6" s="628">
        <v>1.5</v>
      </c>
      <c r="AM6" s="629"/>
      <c r="AN6" s="629"/>
      <c r="AO6" s="630"/>
      <c r="AP6" s="620" t="s">
        <v>220</v>
      </c>
      <c r="AQ6" s="621"/>
      <c r="AR6" s="621"/>
      <c r="AS6" s="621"/>
      <c r="AT6" s="621"/>
      <c r="AU6" s="621"/>
      <c r="AV6" s="621"/>
      <c r="AW6" s="621"/>
      <c r="AX6" s="621"/>
      <c r="AY6" s="621"/>
      <c r="AZ6" s="621"/>
      <c r="BA6" s="621"/>
      <c r="BB6" s="621"/>
      <c r="BC6" s="621"/>
      <c r="BD6" s="621"/>
      <c r="BE6" s="621"/>
      <c r="BF6" s="622"/>
      <c r="BG6" s="623">
        <v>4616183</v>
      </c>
      <c r="BH6" s="624"/>
      <c r="BI6" s="624"/>
      <c r="BJ6" s="624"/>
      <c r="BK6" s="624"/>
      <c r="BL6" s="624"/>
      <c r="BM6" s="624"/>
      <c r="BN6" s="625"/>
      <c r="BO6" s="626">
        <v>95</v>
      </c>
      <c r="BP6" s="626"/>
      <c r="BQ6" s="626"/>
      <c r="BR6" s="626"/>
      <c r="BS6" s="627">
        <v>60462</v>
      </c>
      <c r="BT6" s="627"/>
      <c r="BU6" s="627"/>
      <c r="BV6" s="627"/>
      <c r="BW6" s="627"/>
      <c r="BX6" s="627"/>
      <c r="BY6" s="627"/>
      <c r="BZ6" s="627"/>
      <c r="CA6" s="627"/>
      <c r="CB6" s="631"/>
      <c r="CD6" s="609" t="s">
        <v>221</v>
      </c>
      <c r="CE6" s="610"/>
      <c r="CF6" s="610"/>
      <c r="CG6" s="610"/>
      <c r="CH6" s="610"/>
      <c r="CI6" s="610"/>
      <c r="CJ6" s="610"/>
      <c r="CK6" s="610"/>
      <c r="CL6" s="610"/>
      <c r="CM6" s="610"/>
      <c r="CN6" s="610"/>
      <c r="CO6" s="610"/>
      <c r="CP6" s="610"/>
      <c r="CQ6" s="611"/>
      <c r="CR6" s="623">
        <v>185426</v>
      </c>
      <c r="CS6" s="624"/>
      <c r="CT6" s="624"/>
      <c r="CU6" s="624"/>
      <c r="CV6" s="624"/>
      <c r="CW6" s="624"/>
      <c r="CX6" s="624"/>
      <c r="CY6" s="625"/>
      <c r="CZ6" s="617">
        <v>0.9</v>
      </c>
      <c r="DA6" s="618"/>
      <c r="DB6" s="618"/>
      <c r="DC6" s="634"/>
      <c r="DD6" s="632">
        <v>38610</v>
      </c>
      <c r="DE6" s="624"/>
      <c r="DF6" s="624"/>
      <c r="DG6" s="624"/>
      <c r="DH6" s="624"/>
      <c r="DI6" s="624"/>
      <c r="DJ6" s="624"/>
      <c r="DK6" s="624"/>
      <c r="DL6" s="624"/>
      <c r="DM6" s="624"/>
      <c r="DN6" s="624"/>
      <c r="DO6" s="624"/>
      <c r="DP6" s="625"/>
      <c r="DQ6" s="632">
        <v>185426</v>
      </c>
      <c r="DR6" s="624"/>
      <c r="DS6" s="624"/>
      <c r="DT6" s="624"/>
      <c r="DU6" s="624"/>
      <c r="DV6" s="624"/>
      <c r="DW6" s="624"/>
      <c r="DX6" s="624"/>
      <c r="DY6" s="624"/>
      <c r="DZ6" s="624"/>
      <c r="EA6" s="624"/>
      <c r="EB6" s="624"/>
      <c r="EC6" s="633"/>
    </row>
    <row r="7" spans="2:143" ht="11.25" customHeight="1" x14ac:dyDescent="0.15">
      <c r="B7" s="620" t="s">
        <v>222</v>
      </c>
      <c r="C7" s="621"/>
      <c r="D7" s="621"/>
      <c r="E7" s="621"/>
      <c r="F7" s="621"/>
      <c r="G7" s="621"/>
      <c r="H7" s="621"/>
      <c r="I7" s="621"/>
      <c r="J7" s="621"/>
      <c r="K7" s="621"/>
      <c r="L7" s="621"/>
      <c r="M7" s="621"/>
      <c r="N7" s="621"/>
      <c r="O7" s="621"/>
      <c r="P7" s="621"/>
      <c r="Q7" s="622"/>
      <c r="R7" s="623">
        <v>1596</v>
      </c>
      <c r="S7" s="624"/>
      <c r="T7" s="624"/>
      <c r="U7" s="624"/>
      <c r="V7" s="624"/>
      <c r="W7" s="624"/>
      <c r="X7" s="624"/>
      <c r="Y7" s="625"/>
      <c r="Z7" s="626">
        <v>0</v>
      </c>
      <c r="AA7" s="626"/>
      <c r="AB7" s="626"/>
      <c r="AC7" s="626"/>
      <c r="AD7" s="627">
        <v>1596</v>
      </c>
      <c r="AE7" s="627"/>
      <c r="AF7" s="627"/>
      <c r="AG7" s="627"/>
      <c r="AH7" s="627"/>
      <c r="AI7" s="627"/>
      <c r="AJ7" s="627"/>
      <c r="AK7" s="627"/>
      <c r="AL7" s="628">
        <v>0</v>
      </c>
      <c r="AM7" s="629"/>
      <c r="AN7" s="629"/>
      <c r="AO7" s="630"/>
      <c r="AP7" s="620" t="s">
        <v>223</v>
      </c>
      <c r="AQ7" s="621"/>
      <c r="AR7" s="621"/>
      <c r="AS7" s="621"/>
      <c r="AT7" s="621"/>
      <c r="AU7" s="621"/>
      <c r="AV7" s="621"/>
      <c r="AW7" s="621"/>
      <c r="AX7" s="621"/>
      <c r="AY7" s="621"/>
      <c r="AZ7" s="621"/>
      <c r="BA7" s="621"/>
      <c r="BB7" s="621"/>
      <c r="BC7" s="621"/>
      <c r="BD7" s="621"/>
      <c r="BE7" s="621"/>
      <c r="BF7" s="622"/>
      <c r="BG7" s="623">
        <v>1922063</v>
      </c>
      <c r="BH7" s="624"/>
      <c r="BI7" s="624"/>
      <c r="BJ7" s="624"/>
      <c r="BK7" s="624"/>
      <c r="BL7" s="624"/>
      <c r="BM7" s="624"/>
      <c r="BN7" s="625"/>
      <c r="BO7" s="626">
        <v>39.6</v>
      </c>
      <c r="BP7" s="626"/>
      <c r="BQ7" s="626"/>
      <c r="BR7" s="626"/>
      <c r="BS7" s="627">
        <v>60462</v>
      </c>
      <c r="BT7" s="627"/>
      <c r="BU7" s="627"/>
      <c r="BV7" s="627"/>
      <c r="BW7" s="627"/>
      <c r="BX7" s="627"/>
      <c r="BY7" s="627"/>
      <c r="BZ7" s="627"/>
      <c r="CA7" s="627"/>
      <c r="CB7" s="631"/>
      <c r="CD7" s="620" t="s">
        <v>224</v>
      </c>
      <c r="CE7" s="621"/>
      <c r="CF7" s="621"/>
      <c r="CG7" s="621"/>
      <c r="CH7" s="621"/>
      <c r="CI7" s="621"/>
      <c r="CJ7" s="621"/>
      <c r="CK7" s="621"/>
      <c r="CL7" s="621"/>
      <c r="CM7" s="621"/>
      <c r="CN7" s="621"/>
      <c r="CO7" s="621"/>
      <c r="CP7" s="621"/>
      <c r="CQ7" s="622"/>
      <c r="CR7" s="623">
        <v>3222475</v>
      </c>
      <c r="CS7" s="624"/>
      <c r="CT7" s="624"/>
      <c r="CU7" s="624"/>
      <c r="CV7" s="624"/>
      <c r="CW7" s="624"/>
      <c r="CX7" s="624"/>
      <c r="CY7" s="625"/>
      <c r="CZ7" s="626">
        <v>16.399999999999999</v>
      </c>
      <c r="DA7" s="626"/>
      <c r="DB7" s="626"/>
      <c r="DC7" s="626"/>
      <c r="DD7" s="632">
        <v>58926</v>
      </c>
      <c r="DE7" s="624"/>
      <c r="DF7" s="624"/>
      <c r="DG7" s="624"/>
      <c r="DH7" s="624"/>
      <c r="DI7" s="624"/>
      <c r="DJ7" s="624"/>
      <c r="DK7" s="624"/>
      <c r="DL7" s="624"/>
      <c r="DM7" s="624"/>
      <c r="DN7" s="624"/>
      <c r="DO7" s="624"/>
      <c r="DP7" s="625"/>
      <c r="DQ7" s="632">
        <v>2971727</v>
      </c>
      <c r="DR7" s="624"/>
      <c r="DS7" s="624"/>
      <c r="DT7" s="624"/>
      <c r="DU7" s="624"/>
      <c r="DV7" s="624"/>
      <c r="DW7" s="624"/>
      <c r="DX7" s="624"/>
      <c r="DY7" s="624"/>
      <c r="DZ7" s="624"/>
      <c r="EA7" s="624"/>
      <c r="EB7" s="624"/>
      <c r="EC7" s="633"/>
    </row>
    <row r="8" spans="2:143" ht="11.25" customHeight="1" x14ac:dyDescent="0.15">
      <c r="B8" s="620" t="s">
        <v>225</v>
      </c>
      <c r="C8" s="621"/>
      <c r="D8" s="621"/>
      <c r="E8" s="621"/>
      <c r="F8" s="621"/>
      <c r="G8" s="621"/>
      <c r="H8" s="621"/>
      <c r="I8" s="621"/>
      <c r="J8" s="621"/>
      <c r="K8" s="621"/>
      <c r="L8" s="621"/>
      <c r="M8" s="621"/>
      <c r="N8" s="621"/>
      <c r="O8" s="621"/>
      <c r="P8" s="621"/>
      <c r="Q8" s="622"/>
      <c r="R8" s="623">
        <v>34680</v>
      </c>
      <c r="S8" s="624"/>
      <c r="T8" s="624"/>
      <c r="U8" s="624"/>
      <c r="V8" s="624"/>
      <c r="W8" s="624"/>
      <c r="X8" s="624"/>
      <c r="Y8" s="625"/>
      <c r="Z8" s="626">
        <v>0.2</v>
      </c>
      <c r="AA8" s="626"/>
      <c r="AB8" s="626"/>
      <c r="AC8" s="626"/>
      <c r="AD8" s="627">
        <v>34680</v>
      </c>
      <c r="AE8" s="627"/>
      <c r="AF8" s="627"/>
      <c r="AG8" s="627"/>
      <c r="AH8" s="627"/>
      <c r="AI8" s="627"/>
      <c r="AJ8" s="627"/>
      <c r="AK8" s="627"/>
      <c r="AL8" s="628">
        <v>0.3</v>
      </c>
      <c r="AM8" s="629"/>
      <c r="AN8" s="629"/>
      <c r="AO8" s="630"/>
      <c r="AP8" s="620" t="s">
        <v>226</v>
      </c>
      <c r="AQ8" s="621"/>
      <c r="AR8" s="621"/>
      <c r="AS8" s="621"/>
      <c r="AT8" s="621"/>
      <c r="AU8" s="621"/>
      <c r="AV8" s="621"/>
      <c r="AW8" s="621"/>
      <c r="AX8" s="621"/>
      <c r="AY8" s="621"/>
      <c r="AZ8" s="621"/>
      <c r="BA8" s="621"/>
      <c r="BB8" s="621"/>
      <c r="BC8" s="621"/>
      <c r="BD8" s="621"/>
      <c r="BE8" s="621"/>
      <c r="BF8" s="622"/>
      <c r="BG8" s="623">
        <v>65057</v>
      </c>
      <c r="BH8" s="624"/>
      <c r="BI8" s="624"/>
      <c r="BJ8" s="624"/>
      <c r="BK8" s="624"/>
      <c r="BL8" s="624"/>
      <c r="BM8" s="624"/>
      <c r="BN8" s="625"/>
      <c r="BO8" s="626">
        <v>1.3</v>
      </c>
      <c r="BP8" s="626"/>
      <c r="BQ8" s="626"/>
      <c r="BR8" s="626"/>
      <c r="BS8" s="627" t="s">
        <v>121</v>
      </c>
      <c r="BT8" s="627"/>
      <c r="BU8" s="627"/>
      <c r="BV8" s="627"/>
      <c r="BW8" s="627"/>
      <c r="BX8" s="627"/>
      <c r="BY8" s="627"/>
      <c r="BZ8" s="627"/>
      <c r="CA8" s="627"/>
      <c r="CB8" s="631"/>
      <c r="CD8" s="620" t="s">
        <v>227</v>
      </c>
      <c r="CE8" s="621"/>
      <c r="CF8" s="621"/>
      <c r="CG8" s="621"/>
      <c r="CH8" s="621"/>
      <c r="CI8" s="621"/>
      <c r="CJ8" s="621"/>
      <c r="CK8" s="621"/>
      <c r="CL8" s="621"/>
      <c r="CM8" s="621"/>
      <c r="CN8" s="621"/>
      <c r="CO8" s="621"/>
      <c r="CP8" s="621"/>
      <c r="CQ8" s="622"/>
      <c r="CR8" s="623">
        <v>6640234</v>
      </c>
      <c r="CS8" s="624"/>
      <c r="CT8" s="624"/>
      <c r="CU8" s="624"/>
      <c r="CV8" s="624"/>
      <c r="CW8" s="624"/>
      <c r="CX8" s="624"/>
      <c r="CY8" s="625"/>
      <c r="CZ8" s="626">
        <v>33.799999999999997</v>
      </c>
      <c r="DA8" s="626"/>
      <c r="DB8" s="626"/>
      <c r="DC8" s="626"/>
      <c r="DD8" s="632">
        <v>32245</v>
      </c>
      <c r="DE8" s="624"/>
      <c r="DF8" s="624"/>
      <c r="DG8" s="624"/>
      <c r="DH8" s="624"/>
      <c r="DI8" s="624"/>
      <c r="DJ8" s="624"/>
      <c r="DK8" s="624"/>
      <c r="DL8" s="624"/>
      <c r="DM8" s="624"/>
      <c r="DN8" s="624"/>
      <c r="DO8" s="624"/>
      <c r="DP8" s="625"/>
      <c r="DQ8" s="632">
        <v>3307593</v>
      </c>
      <c r="DR8" s="624"/>
      <c r="DS8" s="624"/>
      <c r="DT8" s="624"/>
      <c r="DU8" s="624"/>
      <c r="DV8" s="624"/>
      <c r="DW8" s="624"/>
      <c r="DX8" s="624"/>
      <c r="DY8" s="624"/>
      <c r="DZ8" s="624"/>
      <c r="EA8" s="624"/>
      <c r="EB8" s="624"/>
      <c r="EC8" s="633"/>
    </row>
    <row r="9" spans="2:143" ht="11.25" customHeight="1" x14ac:dyDescent="0.15">
      <c r="B9" s="620" t="s">
        <v>228</v>
      </c>
      <c r="C9" s="621"/>
      <c r="D9" s="621"/>
      <c r="E9" s="621"/>
      <c r="F9" s="621"/>
      <c r="G9" s="621"/>
      <c r="H9" s="621"/>
      <c r="I9" s="621"/>
      <c r="J9" s="621"/>
      <c r="K9" s="621"/>
      <c r="L9" s="621"/>
      <c r="M9" s="621"/>
      <c r="N9" s="621"/>
      <c r="O9" s="621"/>
      <c r="P9" s="621"/>
      <c r="Q9" s="622"/>
      <c r="R9" s="623">
        <v>42973</v>
      </c>
      <c r="S9" s="624"/>
      <c r="T9" s="624"/>
      <c r="U9" s="624"/>
      <c r="V9" s="624"/>
      <c r="W9" s="624"/>
      <c r="X9" s="624"/>
      <c r="Y9" s="625"/>
      <c r="Z9" s="626">
        <v>0.2</v>
      </c>
      <c r="AA9" s="626"/>
      <c r="AB9" s="626"/>
      <c r="AC9" s="626"/>
      <c r="AD9" s="627">
        <v>42973</v>
      </c>
      <c r="AE9" s="627"/>
      <c r="AF9" s="627"/>
      <c r="AG9" s="627"/>
      <c r="AH9" s="627"/>
      <c r="AI9" s="627"/>
      <c r="AJ9" s="627"/>
      <c r="AK9" s="627"/>
      <c r="AL9" s="628">
        <v>0.4</v>
      </c>
      <c r="AM9" s="629"/>
      <c r="AN9" s="629"/>
      <c r="AO9" s="630"/>
      <c r="AP9" s="620" t="s">
        <v>229</v>
      </c>
      <c r="AQ9" s="621"/>
      <c r="AR9" s="621"/>
      <c r="AS9" s="621"/>
      <c r="AT9" s="621"/>
      <c r="AU9" s="621"/>
      <c r="AV9" s="621"/>
      <c r="AW9" s="621"/>
      <c r="AX9" s="621"/>
      <c r="AY9" s="621"/>
      <c r="AZ9" s="621"/>
      <c r="BA9" s="621"/>
      <c r="BB9" s="621"/>
      <c r="BC9" s="621"/>
      <c r="BD9" s="621"/>
      <c r="BE9" s="621"/>
      <c r="BF9" s="622"/>
      <c r="BG9" s="623">
        <v>1540039</v>
      </c>
      <c r="BH9" s="624"/>
      <c r="BI9" s="624"/>
      <c r="BJ9" s="624"/>
      <c r="BK9" s="624"/>
      <c r="BL9" s="624"/>
      <c r="BM9" s="624"/>
      <c r="BN9" s="625"/>
      <c r="BO9" s="626">
        <v>31.7</v>
      </c>
      <c r="BP9" s="626"/>
      <c r="BQ9" s="626"/>
      <c r="BR9" s="626"/>
      <c r="BS9" s="627" t="s">
        <v>121</v>
      </c>
      <c r="BT9" s="627"/>
      <c r="BU9" s="627"/>
      <c r="BV9" s="627"/>
      <c r="BW9" s="627"/>
      <c r="BX9" s="627"/>
      <c r="BY9" s="627"/>
      <c r="BZ9" s="627"/>
      <c r="CA9" s="627"/>
      <c r="CB9" s="631"/>
      <c r="CD9" s="620" t="s">
        <v>230</v>
      </c>
      <c r="CE9" s="621"/>
      <c r="CF9" s="621"/>
      <c r="CG9" s="621"/>
      <c r="CH9" s="621"/>
      <c r="CI9" s="621"/>
      <c r="CJ9" s="621"/>
      <c r="CK9" s="621"/>
      <c r="CL9" s="621"/>
      <c r="CM9" s="621"/>
      <c r="CN9" s="621"/>
      <c r="CO9" s="621"/>
      <c r="CP9" s="621"/>
      <c r="CQ9" s="622"/>
      <c r="CR9" s="623">
        <v>1730434</v>
      </c>
      <c r="CS9" s="624"/>
      <c r="CT9" s="624"/>
      <c r="CU9" s="624"/>
      <c r="CV9" s="624"/>
      <c r="CW9" s="624"/>
      <c r="CX9" s="624"/>
      <c r="CY9" s="625"/>
      <c r="CZ9" s="626">
        <v>8.8000000000000007</v>
      </c>
      <c r="DA9" s="626"/>
      <c r="DB9" s="626"/>
      <c r="DC9" s="626"/>
      <c r="DD9" s="632">
        <v>115804</v>
      </c>
      <c r="DE9" s="624"/>
      <c r="DF9" s="624"/>
      <c r="DG9" s="624"/>
      <c r="DH9" s="624"/>
      <c r="DI9" s="624"/>
      <c r="DJ9" s="624"/>
      <c r="DK9" s="624"/>
      <c r="DL9" s="624"/>
      <c r="DM9" s="624"/>
      <c r="DN9" s="624"/>
      <c r="DO9" s="624"/>
      <c r="DP9" s="625"/>
      <c r="DQ9" s="632">
        <v>1403921</v>
      </c>
      <c r="DR9" s="624"/>
      <c r="DS9" s="624"/>
      <c r="DT9" s="624"/>
      <c r="DU9" s="624"/>
      <c r="DV9" s="624"/>
      <c r="DW9" s="624"/>
      <c r="DX9" s="624"/>
      <c r="DY9" s="624"/>
      <c r="DZ9" s="624"/>
      <c r="EA9" s="624"/>
      <c r="EB9" s="624"/>
      <c r="EC9" s="633"/>
    </row>
    <row r="10" spans="2:143" ht="11.25" customHeight="1" x14ac:dyDescent="0.15">
      <c r="B10" s="620" t="s">
        <v>231</v>
      </c>
      <c r="C10" s="621"/>
      <c r="D10" s="621"/>
      <c r="E10" s="621"/>
      <c r="F10" s="621"/>
      <c r="G10" s="621"/>
      <c r="H10" s="621"/>
      <c r="I10" s="621"/>
      <c r="J10" s="621"/>
      <c r="K10" s="621"/>
      <c r="L10" s="621"/>
      <c r="M10" s="621"/>
      <c r="N10" s="621"/>
      <c r="O10" s="621"/>
      <c r="P10" s="621"/>
      <c r="Q10" s="622"/>
      <c r="R10" s="623" t="s">
        <v>121</v>
      </c>
      <c r="S10" s="624"/>
      <c r="T10" s="624"/>
      <c r="U10" s="624"/>
      <c r="V10" s="624"/>
      <c r="W10" s="624"/>
      <c r="X10" s="624"/>
      <c r="Y10" s="625"/>
      <c r="Z10" s="626" t="s">
        <v>121</v>
      </c>
      <c r="AA10" s="626"/>
      <c r="AB10" s="626"/>
      <c r="AC10" s="626"/>
      <c r="AD10" s="627" t="s">
        <v>121</v>
      </c>
      <c r="AE10" s="627"/>
      <c r="AF10" s="627"/>
      <c r="AG10" s="627"/>
      <c r="AH10" s="627"/>
      <c r="AI10" s="627"/>
      <c r="AJ10" s="627"/>
      <c r="AK10" s="627"/>
      <c r="AL10" s="628" t="s">
        <v>121</v>
      </c>
      <c r="AM10" s="629"/>
      <c r="AN10" s="629"/>
      <c r="AO10" s="630"/>
      <c r="AP10" s="620" t="s">
        <v>232</v>
      </c>
      <c r="AQ10" s="621"/>
      <c r="AR10" s="621"/>
      <c r="AS10" s="621"/>
      <c r="AT10" s="621"/>
      <c r="AU10" s="621"/>
      <c r="AV10" s="621"/>
      <c r="AW10" s="621"/>
      <c r="AX10" s="621"/>
      <c r="AY10" s="621"/>
      <c r="AZ10" s="621"/>
      <c r="BA10" s="621"/>
      <c r="BB10" s="621"/>
      <c r="BC10" s="621"/>
      <c r="BD10" s="621"/>
      <c r="BE10" s="621"/>
      <c r="BF10" s="622"/>
      <c r="BG10" s="623">
        <v>105343</v>
      </c>
      <c r="BH10" s="624"/>
      <c r="BI10" s="624"/>
      <c r="BJ10" s="624"/>
      <c r="BK10" s="624"/>
      <c r="BL10" s="624"/>
      <c r="BM10" s="624"/>
      <c r="BN10" s="625"/>
      <c r="BO10" s="626">
        <v>2.2000000000000002</v>
      </c>
      <c r="BP10" s="626"/>
      <c r="BQ10" s="626"/>
      <c r="BR10" s="626"/>
      <c r="BS10" s="627" t="s">
        <v>121</v>
      </c>
      <c r="BT10" s="627"/>
      <c r="BU10" s="627"/>
      <c r="BV10" s="627"/>
      <c r="BW10" s="627"/>
      <c r="BX10" s="627"/>
      <c r="BY10" s="627"/>
      <c r="BZ10" s="627"/>
      <c r="CA10" s="627"/>
      <c r="CB10" s="631"/>
      <c r="CD10" s="620" t="s">
        <v>233</v>
      </c>
      <c r="CE10" s="621"/>
      <c r="CF10" s="621"/>
      <c r="CG10" s="621"/>
      <c r="CH10" s="621"/>
      <c r="CI10" s="621"/>
      <c r="CJ10" s="621"/>
      <c r="CK10" s="621"/>
      <c r="CL10" s="621"/>
      <c r="CM10" s="621"/>
      <c r="CN10" s="621"/>
      <c r="CO10" s="621"/>
      <c r="CP10" s="621"/>
      <c r="CQ10" s="622"/>
      <c r="CR10" s="623">
        <v>49683</v>
      </c>
      <c r="CS10" s="624"/>
      <c r="CT10" s="624"/>
      <c r="CU10" s="624"/>
      <c r="CV10" s="624"/>
      <c r="CW10" s="624"/>
      <c r="CX10" s="624"/>
      <c r="CY10" s="625"/>
      <c r="CZ10" s="626">
        <v>0.3</v>
      </c>
      <c r="DA10" s="626"/>
      <c r="DB10" s="626"/>
      <c r="DC10" s="626"/>
      <c r="DD10" s="632" t="s">
        <v>121</v>
      </c>
      <c r="DE10" s="624"/>
      <c r="DF10" s="624"/>
      <c r="DG10" s="624"/>
      <c r="DH10" s="624"/>
      <c r="DI10" s="624"/>
      <c r="DJ10" s="624"/>
      <c r="DK10" s="624"/>
      <c r="DL10" s="624"/>
      <c r="DM10" s="624"/>
      <c r="DN10" s="624"/>
      <c r="DO10" s="624"/>
      <c r="DP10" s="625"/>
      <c r="DQ10" s="632">
        <v>41076</v>
      </c>
      <c r="DR10" s="624"/>
      <c r="DS10" s="624"/>
      <c r="DT10" s="624"/>
      <c r="DU10" s="624"/>
      <c r="DV10" s="624"/>
      <c r="DW10" s="624"/>
      <c r="DX10" s="624"/>
      <c r="DY10" s="624"/>
      <c r="DZ10" s="624"/>
      <c r="EA10" s="624"/>
      <c r="EB10" s="624"/>
      <c r="EC10" s="633"/>
    </row>
    <row r="11" spans="2:143" ht="11.25" customHeight="1" x14ac:dyDescent="0.15">
      <c r="B11" s="620" t="s">
        <v>234</v>
      </c>
      <c r="C11" s="621"/>
      <c r="D11" s="621"/>
      <c r="E11" s="621"/>
      <c r="F11" s="621"/>
      <c r="G11" s="621"/>
      <c r="H11" s="621"/>
      <c r="I11" s="621"/>
      <c r="J11" s="621"/>
      <c r="K11" s="621"/>
      <c r="L11" s="621"/>
      <c r="M11" s="621"/>
      <c r="N11" s="621"/>
      <c r="O11" s="621"/>
      <c r="P11" s="621"/>
      <c r="Q11" s="622"/>
      <c r="R11" s="623">
        <v>998930</v>
      </c>
      <c r="S11" s="624"/>
      <c r="T11" s="624"/>
      <c r="U11" s="624"/>
      <c r="V11" s="624"/>
      <c r="W11" s="624"/>
      <c r="X11" s="624"/>
      <c r="Y11" s="625"/>
      <c r="Z11" s="628">
        <v>4.9000000000000004</v>
      </c>
      <c r="AA11" s="629"/>
      <c r="AB11" s="629"/>
      <c r="AC11" s="635"/>
      <c r="AD11" s="632">
        <v>998930</v>
      </c>
      <c r="AE11" s="624"/>
      <c r="AF11" s="624"/>
      <c r="AG11" s="624"/>
      <c r="AH11" s="624"/>
      <c r="AI11" s="624"/>
      <c r="AJ11" s="624"/>
      <c r="AK11" s="625"/>
      <c r="AL11" s="628">
        <v>9.4</v>
      </c>
      <c r="AM11" s="629"/>
      <c r="AN11" s="629"/>
      <c r="AO11" s="630"/>
      <c r="AP11" s="620" t="s">
        <v>235</v>
      </c>
      <c r="AQ11" s="621"/>
      <c r="AR11" s="621"/>
      <c r="AS11" s="621"/>
      <c r="AT11" s="621"/>
      <c r="AU11" s="621"/>
      <c r="AV11" s="621"/>
      <c r="AW11" s="621"/>
      <c r="AX11" s="621"/>
      <c r="AY11" s="621"/>
      <c r="AZ11" s="621"/>
      <c r="BA11" s="621"/>
      <c r="BB11" s="621"/>
      <c r="BC11" s="621"/>
      <c r="BD11" s="621"/>
      <c r="BE11" s="621"/>
      <c r="BF11" s="622"/>
      <c r="BG11" s="623">
        <v>211624</v>
      </c>
      <c r="BH11" s="624"/>
      <c r="BI11" s="624"/>
      <c r="BJ11" s="624"/>
      <c r="BK11" s="624"/>
      <c r="BL11" s="624"/>
      <c r="BM11" s="624"/>
      <c r="BN11" s="625"/>
      <c r="BO11" s="626">
        <v>4.4000000000000004</v>
      </c>
      <c r="BP11" s="626"/>
      <c r="BQ11" s="626"/>
      <c r="BR11" s="626"/>
      <c r="BS11" s="627">
        <v>60462</v>
      </c>
      <c r="BT11" s="627"/>
      <c r="BU11" s="627"/>
      <c r="BV11" s="627"/>
      <c r="BW11" s="627"/>
      <c r="BX11" s="627"/>
      <c r="BY11" s="627"/>
      <c r="BZ11" s="627"/>
      <c r="CA11" s="627"/>
      <c r="CB11" s="631"/>
      <c r="CD11" s="620" t="s">
        <v>236</v>
      </c>
      <c r="CE11" s="621"/>
      <c r="CF11" s="621"/>
      <c r="CG11" s="621"/>
      <c r="CH11" s="621"/>
      <c r="CI11" s="621"/>
      <c r="CJ11" s="621"/>
      <c r="CK11" s="621"/>
      <c r="CL11" s="621"/>
      <c r="CM11" s="621"/>
      <c r="CN11" s="621"/>
      <c r="CO11" s="621"/>
      <c r="CP11" s="621"/>
      <c r="CQ11" s="622"/>
      <c r="CR11" s="623">
        <v>412271</v>
      </c>
      <c r="CS11" s="624"/>
      <c r="CT11" s="624"/>
      <c r="CU11" s="624"/>
      <c r="CV11" s="624"/>
      <c r="CW11" s="624"/>
      <c r="CX11" s="624"/>
      <c r="CY11" s="625"/>
      <c r="CZ11" s="626">
        <v>2.1</v>
      </c>
      <c r="DA11" s="626"/>
      <c r="DB11" s="626"/>
      <c r="DC11" s="626"/>
      <c r="DD11" s="632">
        <v>65705</v>
      </c>
      <c r="DE11" s="624"/>
      <c r="DF11" s="624"/>
      <c r="DG11" s="624"/>
      <c r="DH11" s="624"/>
      <c r="DI11" s="624"/>
      <c r="DJ11" s="624"/>
      <c r="DK11" s="624"/>
      <c r="DL11" s="624"/>
      <c r="DM11" s="624"/>
      <c r="DN11" s="624"/>
      <c r="DO11" s="624"/>
      <c r="DP11" s="625"/>
      <c r="DQ11" s="632">
        <v>204795</v>
      </c>
      <c r="DR11" s="624"/>
      <c r="DS11" s="624"/>
      <c r="DT11" s="624"/>
      <c r="DU11" s="624"/>
      <c r="DV11" s="624"/>
      <c r="DW11" s="624"/>
      <c r="DX11" s="624"/>
      <c r="DY11" s="624"/>
      <c r="DZ11" s="624"/>
      <c r="EA11" s="624"/>
      <c r="EB11" s="624"/>
      <c r="EC11" s="633"/>
    </row>
    <row r="12" spans="2:143" ht="11.25" customHeight="1" x14ac:dyDescent="0.15">
      <c r="B12" s="620" t="s">
        <v>237</v>
      </c>
      <c r="C12" s="621"/>
      <c r="D12" s="621"/>
      <c r="E12" s="621"/>
      <c r="F12" s="621"/>
      <c r="G12" s="621"/>
      <c r="H12" s="621"/>
      <c r="I12" s="621"/>
      <c r="J12" s="621"/>
      <c r="K12" s="621"/>
      <c r="L12" s="621"/>
      <c r="M12" s="621"/>
      <c r="N12" s="621"/>
      <c r="O12" s="621"/>
      <c r="P12" s="621"/>
      <c r="Q12" s="622"/>
      <c r="R12" s="623" t="s">
        <v>121</v>
      </c>
      <c r="S12" s="624"/>
      <c r="T12" s="624"/>
      <c r="U12" s="624"/>
      <c r="V12" s="624"/>
      <c r="W12" s="624"/>
      <c r="X12" s="624"/>
      <c r="Y12" s="625"/>
      <c r="Z12" s="626" t="s">
        <v>121</v>
      </c>
      <c r="AA12" s="626"/>
      <c r="AB12" s="626"/>
      <c r="AC12" s="626"/>
      <c r="AD12" s="627" t="s">
        <v>121</v>
      </c>
      <c r="AE12" s="627"/>
      <c r="AF12" s="627"/>
      <c r="AG12" s="627"/>
      <c r="AH12" s="627"/>
      <c r="AI12" s="627"/>
      <c r="AJ12" s="627"/>
      <c r="AK12" s="627"/>
      <c r="AL12" s="628" t="s">
        <v>121</v>
      </c>
      <c r="AM12" s="629"/>
      <c r="AN12" s="629"/>
      <c r="AO12" s="630"/>
      <c r="AP12" s="620" t="s">
        <v>238</v>
      </c>
      <c r="AQ12" s="621"/>
      <c r="AR12" s="621"/>
      <c r="AS12" s="621"/>
      <c r="AT12" s="621"/>
      <c r="AU12" s="621"/>
      <c r="AV12" s="621"/>
      <c r="AW12" s="621"/>
      <c r="AX12" s="621"/>
      <c r="AY12" s="621"/>
      <c r="AZ12" s="621"/>
      <c r="BA12" s="621"/>
      <c r="BB12" s="621"/>
      <c r="BC12" s="621"/>
      <c r="BD12" s="621"/>
      <c r="BE12" s="621"/>
      <c r="BF12" s="622"/>
      <c r="BG12" s="623">
        <v>2278654</v>
      </c>
      <c r="BH12" s="624"/>
      <c r="BI12" s="624"/>
      <c r="BJ12" s="624"/>
      <c r="BK12" s="624"/>
      <c r="BL12" s="624"/>
      <c r="BM12" s="624"/>
      <c r="BN12" s="625"/>
      <c r="BO12" s="626">
        <v>46.9</v>
      </c>
      <c r="BP12" s="626"/>
      <c r="BQ12" s="626"/>
      <c r="BR12" s="626"/>
      <c r="BS12" s="627" t="s">
        <v>121</v>
      </c>
      <c r="BT12" s="627"/>
      <c r="BU12" s="627"/>
      <c r="BV12" s="627"/>
      <c r="BW12" s="627"/>
      <c r="BX12" s="627"/>
      <c r="BY12" s="627"/>
      <c r="BZ12" s="627"/>
      <c r="CA12" s="627"/>
      <c r="CB12" s="631"/>
      <c r="CD12" s="620" t="s">
        <v>239</v>
      </c>
      <c r="CE12" s="621"/>
      <c r="CF12" s="621"/>
      <c r="CG12" s="621"/>
      <c r="CH12" s="621"/>
      <c r="CI12" s="621"/>
      <c r="CJ12" s="621"/>
      <c r="CK12" s="621"/>
      <c r="CL12" s="621"/>
      <c r="CM12" s="621"/>
      <c r="CN12" s="621"/>
      <c r="CO12" s="621"/>
      <c r="CP12" s="621"/>
      <c r="CQ12" s="622"/>
      <c r="CR12" s="623">
        <v>210553</v>
      </c>
      <c r="CS12" s="624"/>
      <c r="CT12" s="624"/>
      <c r="CU12" s="624"/>
      <c r="CV12" s="624"/>
      <c r="CW12" s="624"/>
      <c r="CX12" s="624"/>
      <c r="CY12" s="625"/>
      <c r="CZ12" s="626">
        <v>1.1000000000000001</v>
      </c>
      <c r="DA12" s="626"/>
      <c r="DB12" s="626"/>
      <c r="DC12" s="626"/>
      <c r="DD12" s="632">
        <v>7488</v>
      </c>
      <c r="DE12" s="624"/>
      <c r="DF12" s="624"/>
      <c r="DG12" s="624"/>
      <c r="DH12" s="624"/>
      <c r="DI12" s="624"/>
      <c r="DJ12" s="624"/>
      <c r="DK12" s="624"/>
      <c r="DL12" s="624"/>
      <c r="DM12" s="624"/>
      <c r="DN12" s="624"/>
      <c r="DO12" s="624"/>
      <c r="DP12" s="625"/>
      <c r="DQ12" s="632">
        <v>170949</v>
      </c>
      <c r="DR12" s="624"/>
      <c r="DS12" s="624"/>
      <c r="DT12" s="624"/>
      <c r="DU12" s="624"/>
      <c r="DV12" s="624"/>
      <c r="DW12" s="624"/>
      <c r="DX12" s="624"/>
      <c r="DY12" s="624"/>
      <c r="DZ12" s="624"/>
      <c r="EA12" s="624"/>
      <c r="EB12" s="624"/>
      <c r="EC12" s="633"/>
    </row>
    <row r="13" spans="2:143" ht="11.25" customHeight="1" x14ac:dyDescent="0.15">
      <c r="B13" s="620" t="s">
        <v>240</v>
      </c>
      <c r="C13" s="621"/>
      <c r="D13" s="621"/>
      <c r="E13" s="621"/>
      <c r="F13" s="621"/>
      <c r="G13" s="621"/>
      <c r="H13" s="621"/>
      <c r="I13" s="621"/>
      <c r="J13" s="621"/>
      <c r="K13" s="621"/>
      <c r="L13" s="621"/>
      <c r="M13" s="621"/>
      <c r="N13" s="621"/>
      <c r="O13" s="621"/>
      <c r="P13" s="621"/>
      <c r="Q13" s="622"/>
      <c r="R13" s="623">
        <v>2</v>
      </c>
      <c r="S13" s="624"/>
      <c r="T13" s="624"/>
      <c r="U13" s="624"/>
      <c r="V13" s="624"/>
      <c r="W13" s="624"/>
      <c r="X13" s="624"/>
      <c r="Y13" s="625"/>
      <c r="Z13" s="626">
        <v>0</v>
      </c>
      <c r="AA13" s="626"/>
      <c r="AB13" s="626"/>
      <c r="AC13" s="626"/>
      <c r="AD13" s="627">
        <v>2</v>
      </c>
      <c r="AE13" s="627"/>
      <c r="AF13" s="627"/>
      <c r="AG13" s="627"/>
      <c r="AH13" s="627"/>
      <c r="AI13" s="627"/>
      <c r="AJ13" s="627"/>
      <c r="AK13" s="627"/>
      <c r="AL13" s="628">
        <v>0</v>
      </c>
      <c r="AM13" s="629"/>
      <c r="AN13" s="629"/>
      <c r="AO13" s="630"/>
      <c r="AP13" s="620" t="s">
        <v>241</v>
      </c>
      <c r="AQ13" s="621"/>
      <c r="AR13" s="621"/>
      <c r="AS13" s="621"/>
      <c r="AT13" s="621"/>
      <c r="AU13" s="621"/>
      <c r="AV13" s="621"/>
      <c r="AW13" s="621"/>
      <c r="AX13" s="621"/>
      <c r="AY13" s="621"/>
      <c r="AZ13" s="621"/>
      <c r="BA13" s="621"/>
      <c r="BB13" s="621"/>
      <c r="BC13" s="621"/>
      <c r="BD13" s="621"/>
      <c r="BE13" s="621"/>
      <c r="BF13" s="622"/>
      <c r="BG13" s="623">
        <v>2272441</v>
      </c>
      <c r="BH13" s="624"/>
      <c r="BI13" s="624"/>
      <c r="BJ13" s="624"/>
      <c r="BK13" s="624"/>
      <c r="BL13" s="624"/>
      <c r="BM13" s="624"/>
      <c r="BN13" s="625"/>
      <c r="BO13" s="626">
        <v>46.8</v>
      </c>
      <c r="BP13" s="626"/>
      <c r="BQ13" s="626"/>
      <c r="BR13" s="626"/>
      <c r="BS13" s="627" t="s">
        <v>121</v>
      </c>
      <c r="BT13" s="627"/>
      <c r="BU13" s="627"/>
      <c r="BV13" s="627"/>
      <c r="BW13" s="627"/>
      <c r="BX13" s="627"/>
      <c r="BY13" s="627"/>
      <c r="BZ13" s="627"/>
      <c r="CA13" s="627"/>
      <c r="CB13" s="631"/>
      <c r="CD13" s="620" t="s">
        <v>242</v>
      </c>
      <c r="CE13" s="621"/>
      <c r="CF13" s="621"/>
      <c r="CG13" s="621"/>
      <c r="CH13" s="621"/>
      <c r="CI13" s="621"/>
      <c r="CJ13" s="621"/>
      <c r="CK13" s="621"/>
      <c r="CL13" s="621"/>
      <c r="CM13" s="621"/>
      <c r="CN13" s="621"/>
      <c r="CO13" s="621"/>
      <c r="CP13" s="621"/>
      <c r="CQ13" s="622"/>
      <c r="CR13" s="623">
        <v>2075531</v>
      </c>
      <c r="CS13" s="624"/>
      <c r="CT13" s="624"/>
      <c r="CU13" s="624"/>
      <c r="CV13" s="624"/>
      <c r="CW13" s="624"/>
      <c r="CX13" s="624"/>
      <c r="CY13" s="625"/>
      <c r="CZ13" s="626">
        <v>10.6</v>
      </c>
      <c r="DA13" s="626"/>
      <c r="DB13" s="626"/>
      <c r="DC13" s="626"/>
      <c r="DD13" s="632">
        <v>457807</v>
      </c>
      <c r="DE13" s="624"/>
      <c r="DF13" s="624"/>
      <c r="DG13" s="624"/>
      <c r="DH13" s="624"/>
      <c r="DI13" s="624"/>
      <c r="DJ13" s="624"/>
      <c r="DK13" s="624"/>
      <c r="DL13" s="624"/>
      <c r="DM13" s="624"/>
      <c r="DN13" s="624"/>
      <c r="DO13" s="624"/>
      <c r="DP13" s="625"/>
      <c r="DQ13" s="632">
        <v>1634043</v>
      </c>
      <c r="DR13" s="624"/>
      <c r="DS13" s="624"/>
      <c r="DT13" s="624"/>
      <c r="DU13" s="624"/>
      <c r="DV13" s="624"/>
      <c r="DW13" s="624"/>
      <c r="DX13" s="624"/>
      <c r="DY13" s="624"/>
      <c r="DZ13" s="624"/>
      <c r="EA13" s="624"/>
      <c r="EB13" s="624"/>
      <c r="EC13" s="633"/>
    </row>
    <row r="14" spans="2:143" ht="11.25" customHeight="1" x14ac:dyDescent="0.15">
      <c r="B14" s="620" t="s">
        <v>243</v>
      </c>
      <c r="C14" s="621"/>
      <c r="D14" s="621"/>
      <c r="E14" s="621"/>
      <c r="F14" s="621"/>
      <c r="G14" s="621"/>
      <c r="H14" s="621"/>
      <c r="I14" s="621"/>
      <c r="J14" s="621"/>
      <c r="K14" s="621"/>
      <c r="L14" s="621"/>
      <c r="M14" s="621"/>
      <c r="N14" s="621"/>
      <c r="O14" s="621"/>
      <c r="P14" s="621"/>
      <c r="Q14" s="622"/>
      <c r="R14" s="623" t="s">
        <v>121</v>
      </c>
      <c r="S14" s="624"/>
      <c r="T14" s="624"/>
      <c r="U14" s="624"/>
      <c r="V14" s="624"/>
      <c r="W14" s="624"/>
      <c r="X14" s="624"/>
      <c r="Y14" s="625"/>
      <c r="Z14" s="626" t="s">
        <v>121</v>
      </c>
      <c r="AA14" s="626"/>
      <c r="AB14" s="626"/>
      <c r="AC14" s="626"/>
      <c r="AD14" s="627" t="s">
        <v>121</v>
      </c>
      <c r="AE14" s="627"/>
      <c r="AF14" s="627"/>
      <c r="AG14" s="627"/>
      <c r="AH14" s="627"/>
      <c r="AI14" s="627"/>
      <c r="AJ14" s="627"/>
      <c r="AK14" s="627"/>
      <c r="AL14" s="628" t="s">
        <v>121</v>
      </c>
      <c r="AM14" s="629"/>
      <c r="AN14" s="629"/>
      <c r="AO14" s="630"/>
      <c r="AP14" s="620" t="s">
        <v>244</v>
      </c>
      <c r="AQ14" s="621"/>
      <c r="AR14" s="621"/>
      <c r="AS14" s="621"/>
      <c r="AT14" s="621"/>
      <c r="AU14" s="621"/>
      <c r="AV14" s="621"/>
      <c r="AW14" s="621"/>
      <c r="AX14" s="621"/>
      <c r="AY14" s="621"/>
      <c r="AZ14" s="621"/>
      <c r="BA14" s="621"/>
      <c r="BB14" s="621"/>
      <c r="BC14" s="621"/>
      <c r="BD14" s="621"/>
      <c r="BE14" s="621"/>
      <c r="BF14" s="622"/>
      <c r="BG14" s="623">
        <v>164290</v>
      </c>
      <c r="BH14" s="624"/>
      <c r="BI14" s="624"/>
      <c r="BJ14" s="624"/>
      <c r="BK14" s="624"/>
      <c r="BL14" s="624"/>
      <c r="BM14" s="624"/>
      <c r="BN14" s="625"/>
      <c r="BO14" s="626">
        <v>3.4</v>
      </c>
      <c r="BP14" s="626"/>
      <c r="BQ14" s="626"/>
      <c r="BR14" s="626"/>
      <c r="BS14" s="627" t="s">
        <v>121</v>
      </c>
      <c r="BT14" s="627"/>
      <c r="BU14" s="627"/>
      <c r="BV14" s="627"/>
      <c r="BW14" s="627"/>
      <c r="BX14" s="627"/>
      <c r="BY14" s="627"/>
      <c r="BZ14" s="627"/>
      <c r="CA14" s="627"/>
      <c r="CB14" s="631"/>
      <c r="CD14" s="620" t="s">
        <v>245</v>
      </c>
      <c r="CE14" s="621"/>
      <c r="CF14" s="621"/>
      <c r="CG14" s="621"/>
      <c r="CH14" s="621"/>
      <c r="CI14" s="621"/>
      <c r="CJ14" s="621"/>
      <c r="CK14" s="621"/>
      <c r="CL14" s="621"/>
      <c r="CM14" s="621"/>
      <c r="CN14" s="621"/>
      <c r="CO14" s="621"/>
      <c r="CP14" s="621"/>
      <c r="CQ14" s="622"/>
      <c r="CR14" s="623">
        <v>591608</v>
      </c>
      <c r="CS14" s="624"/>
      <c r="CT14" s="624"/>
      <c r="CU14" s="624"/>
      <c r="CV14" s="624"/>
      <c r="CW14" s="624"/>
      <c r="CX14" s="624"/>
      <c r="CY14" s="625"/>
      <c r="CZ14" s="626">
        <v>3</v>
      </c>
      <c r="DA14" s="626"/>
      <c r="DB14" s="626"/>
      <c r="DC14" s="626"/>
      <c r="DD14" s="632">
        <v>19362</v>
      </c>
      <c r="DE14" s="624"/>
      <c r="DF14" s="624"/>
      <c r="DG14" s="624"/>
      <c r="DH14" s="624"/>
      <c r="DI14" s="624"/>
      <c r="DJ14" s="624"/>
      <c r="DK14" s="624"/>
      <c r="DL14" s="624"/>
      <c r="DM14" s="624"/>
      <c r="DN14" s="624"/>
      <c r="DO14" s="624"/>
      <c r="DP14" s="625"/>
      <c r="DQ14" s="632">
        <v>573308</v>
      </c>
      <c r="DR14" s="624"/>
      <c r="DS14" s="624"/>
      <c r="DT14" s="624"/>
      <c r="DU14" s="624"/>
      <c r="DV14" s="624"/>
      <c r="DW14" s="624"/>
      <c r="DX14" s="624"/>
      <c r="DY14" s="624"/>
      <c r="DZ14" s="624"/>
      <c r="EA14" s="624"/>
      <c r="EB14" s="624"/>
      <c r="EC14" s="633"/>
    </row>
    <row r="15" spans="2:143" ht="11.25" customHeight="1" x14ac:dyDescent="0.15">
      <c r="B15" s="620" t="s">
        <v>246</v>
      </c>
      <c r="C15" s="621"/>
      <c r="D15" s="621"/>
      <c r="E15" s="621"/>
      <c r="F15" s="621"/>
      <c r="G15" s="621"/>
      <c r="H15" s="621"/>
      <c r="I15" s="621"/>
      <c r="J15" s="621"/>
      <c r="K15" s="621"/>
      <c r="L15" s="621"/>
      <c r="M15" s="621"/>
      <c r="N15" s="621"/>
      <c r="O15" s="621"/>
      <c r="P15" s="621"/>
      <c r="Q15" s="622"/>
      <c r="R15" s="623">
        <v>17232</v>
      </c>
      <c r="S15" s="624"/>
      <c r="T15" s="624"/>
      <c r="U15" s="624"/>
      <c r="V15" s="624"/>
      <c r="W15" s="624"/>
      <c r="X15" s="624"/>
      <c r="Y15" s="625"/>
      <c r="Z15" s="626">
        <v>0.1</v>
      </c>
      <c r="AA15" s="626"/>
      <c r="AB15" s="626"/>
      <c r="AC15" s="626"/>
      <c r="AD15" s="627">
        <v>17232</v>
      </c>
      <c r="AE15" s="627"/>
      <c r="AF15" s="627"/>
      <c r="AG15" s="627"/>
      <c r="AH15" s="627"/>
      <c r="AI15" s="627"/>
      <c r="AJ15" s="627"/>
      <c r="AK15" s="627"/>
      <c r="AL15" s="628">
        <v>0.2</v>
      </c>
      <c r="AM15" s="629"/>
      <c r="AN15" s="629"/>
      <c r="AO15" s="630"/>
      <c r="AP15" s="620" t="s">
        <v>247</v>
      </c>
      <c r="AQ15" s="621"/>
      <c r="AR15" s="621"/>
      <c r="AS15" s="621"/>
      <c r="AT15" s="621"/>
      <c r="AU15" s="621"/>
      <c r="AV15" s="621"/>
      <c r="AW15" s="621"/>
      <c r="AX15" s="621"/>
      <c r="AY15" s="621"/>
      <c r="AZ15" s="621"/>
      <c r="BA15" s="621"/>
      <c r="BB15" s="621"/>
      <c r="BC15" s="621"/>
      <c r="BD15" s="621"/>
      <c r="BE15" s="621"/>
      <c r="BF15" s="622"/>
      <c r="BG15" s="623">
        <v>251176</v>
      </c>
      <c r="BH15" s="624"/>
      <c r="BI15" s="624"/>
      <c r="BJ15" s="624"/>
      <c r="BK15" s="624"/>
      <c r="BL15" s="624"/>
      <c r="BM15" s="624"/>
      <c r="BN15" s="625"/>
      <c r="BO15" s="626">
        <v>5.2</v>
      </c>
      <c r="BP15" s="626"/>
      <c r="BQ15" s="626"/>
      <c r="BR15" s="626"/>
      <c r="BS15" s="627" t="s">
        <v>121</v>
      </c>
      <c r="BT15" s="627"/>
      <c r="BU15" s="627"/>
      <c r="BV15" s="627"/>
      <c r="BW15" s="627"/>
      <c r="BX15" s="627"/>
      <c r="BY15" s="627"/>
      <c r="BZ15" s="627"/>
      <c r="CA15" s="627"/>
      <c r="CB15" s="631"/>
      <c r="CD15" s="620" t="s">
        <v>248</v>
      </c>
      <c r="CE15" s="621"/>
      <c r="CF15" s="621"/>
      <c r="CG15" s="621"/>
      <c r="CH15" s="621"/>
      <c r="CI15" s="621"/>
      <c r="CJ15" s="621"/>
      <c r="CK15" s="621"/>
      <c r="CL15" s="621"/>
      <c r="CM15" s="621"/>
      <c r="CN15" s="621"/>
      <c r="CO15" s="621"/>
      <c r="CP15" s="621"/>
      <c r="CQ15" s="622"/>
      <c r="CR15" s="623">
        <v>2843687</v>
      </c>
      <c r="CS15" s="624"/>
      <c r="CT15" s="624"/>
      <c r="CU15" s="624"/>
      <c r="CV15" s="624"/>
      <c r="CW15" s="624"/>
      <c r="CX15" s="624"/>
      <c r="CY15" s="625"/>
      <c r="CZ15" s="626">
        <v>14.5</v>
      </c>
      <c r="DA15" s="626"/>
      <c r="DB15" s="626"/>
      <c r="DC15" s="626"/>
      <c r="DD15" s="632">
        <v>1297813</v>
      </c>
      <c r="DE15" s="624"/>
      <c r="DF15" s="624"/>
      <c r="DG15" s="624"/>
      <c r="DH15" s="624"/>
      <c r="DI15" s="624"/>
      <c r="DJ15" s="624"/>
      <c r="DK15" s="624"/>
      <c r="DL15" s="624"/>
      <c r="DM15" s="624"/>
      <c r="DN15" s="624"/>
      <c r="DO15" s="624"/>
      <c r="DP15" s="625"/>
      <c r="DQ15" s="632">
        <v>1378545</v>
      </c>
      <c r="DR15" s="624"/>
      <c r="DS15" s="624"/>
      <c r="DT15" s="624"/>
      <c r="DU15" s="624"/>
      <c r="DV15" s="624"/>
      <c r="DW15" s="624"/>
      <c r="DX15" s="624"/>
      <c r="DY15" s="624"/>
      <c r="DZ15" s="624"/>
      <c r="EA15" s="624"/>
      <c r="EB15" s="624"/>
      <c r="EC15" s="633"/>
    </row>
    <row r="16" spans="2:143" ht="11.25" customHeight="1" x14ac:dyDescent="0.15">
      <c r="B16" s="620" t="s">
        <v>249</v>
      </c>
      <c r="C16" s="621"/>
      <c r="D16" s="621"/>
      <c r="E16" s="621"/>
      <c r="F16" s="621"/>
      <c r="G16" s="621"/>
      <c r="H16" s="621"/>
      <c r="I16" s="621"/>
      <c r="J16" s="621"/>
      <c r="K16" s="621"/>
      <c r="L16" s="621"/>
      <c r="M16" s="621"/>
      <c r="N16" s="621"/>
      <c r="O16" s="621"/>
      <c r="P16" s="621"/>
      <c r="Q16" s="622"/>
      <c r="R16" s="623">
        <v>81512</v>
      </c>
      <c r="S16" s="624"/>
      <c r="T16" s="624"/>
      <c r="U16" s="624"/>
      <c r="V16" s="624"/>
      <c r="W16" s="624"/>
      <c r="X16" s="624"/>
      <c r="Y16" s="625"/>
      <c r="Z16" s="626">
        <v>0.4</v>
      </c>
      <c r="AA16" s="626"/>
      <c r="AB16" s="626"/>
      <c r="AC16" s="626"/>
      <c r="AD16" s="627">
        <v>81512</v>
      </c>
      <c r="AE16" s="627"/>
      <c r="AF16" s="627"/>
      <c r="AG16" s="627"/>
      <c r="AH16" s="627"/>
      <c r="AI16" s="627"/>
      <c r="AJ16" s="627"/>
      <c r="AK16" s="627"/>
      <c r="AL16" s="628">
        <v>0.8</v>
      </c>
      <c r="AM16" s="629"/>
      <c r="AN16" s="629"/>
      <c r="AO16" s="630"/>
      <c r="AP16" s="620" t="s">
        <v>250</v>
      </c>
      <c r="AQ16" s="621"/>
      <c r="AR16" s="621"/>
      <c r="AS16" s="621"/>
      <c r="AT16" s="621"/>
      <c r="AU16" s="621"/>
      <c r="AV16" s="621"/>
      <c r="AW16" s="621"/>
      <c r="AX16" s="621"/>
      <c r="AY16" s="621"/>
      <c r="AZ16" s="621"/>
      <c r="BA16" s="621"/>
      <c r="BB16" s="621"/>
      <c r="BC16" s="621"/>
      <c r="BD16" s="621"/>
      <c r="BE16" s="621"/>
      <c r="BF16" s="622"/>
      <c r="BG16" s="623" t="s">
        <v>121</v>
      </c>
      <c r="BH16" s="624"/>
      <c r="BI16" s="624"/>
      <c r="BJ16" s="624"/>
      <c r="BK16" s="624"/>
      <c r="BL16" s="624"/>
      <c r="BM16" s="624"/>
      <c r="BN16" s="625"/>
      <c r="BO16" s="626" t="s">
        <v>121</v>
      </c>
      <c r="BP16" s="626"/>
      <c r="BQ16" s="626"/>
      <c r="BR16" s="626"/>
      <c r="BS16" s="627" t="s">
        <v>121</v>
      </c>
      <c r="BT16" s="627"/>
      <c r="BU16" s="627"/>
      <c r="BV16" s="627"/>
      <c r="BW16" s="627"/>
      <c r="BX16" s="627"/>
      <c r="BY16" s="627"/>
      <c r="BZ16" s="627"/>
      <c r="CA16" s="627"/>
      <c r="CB16" s="631"/>
      <c r="CD16" s="620" t="s">
        <v>251</v>
      </c>
      <c r="CE16" s="621"/>
      <c r="CF16" s="621"/>
      <c r="CG16" s="621"/>
      <c r="CH16" s="621"/>
      <c r="CI16" s="621"/>
      <c r="CJ16" s="621"/>
      <c r="CK16" s="621"/>
      <c r="CL16" s="621"/>
      <c r="CM16" s="621"/>
      <c r="CN16" s="621"/>
      <c r="CO16" s="621"/>
      <c r="CP16" s="621"/>
      <c r="CQ16" s="622"/>
      <c r="CR16" s="623">
        <v>13104</v>
      </c>
      <c r="CS16" s="624"/>
      <c r="CT16" s="624"/>
      <c r="CU16" s="624"/>
      <c r="CV16" s="624"/>
      <c r="CW16" s="624"/>
      <c r="CX16" s="624"/>
      <c r="CY16" s="625"/>
      <c r="CZ16" s="626">
        <v>0.1</v>
      </c>
      <c r="DA16" s="626"/>
      <c r="DB16" s="626"/>
      <c r="DC16" s="626"/>
      <c r="DD16" s="632" t="s">
        <v>121</v>
      </c>
      <c r="DE16" s="624"/>
      <c r="DF16" s="624"/>
      <c r="DG16" s="624"/>
      <c r="DH16" s="624"/>
      <c r="DI16" s="624"/>
      <c r="DJ16" s="624"/>
      <c r="DK16" s="624"/>
      <c r="DL16" s="624"/>
      <c r="DM16" s="624"/>
      <c r="DN16" s="624"/>
      <c r="DO16" s="624"/>
      <c r="DP16" s="625"/>
      <c r="DQ16" s="632">
        <v>8504</v>
      </c>
      <c r="DR16" s="624"/>
      <c r="DS16" s="624"/>
      <c r="DT16" s="624"/>
      <c r="DU16" s="624"/>
      <c r="DV16" s="624"/>
      <c r="DW16" s="624"/>
      <c r="DX16" s="624"/>
      <c r="DY16" s="624"/>
      <c r="DZ16" s="624"/>
      <c r="EA16" s="624"/>
      <c r="EB16" s="624"/>
      <c r="EC16" s="633"/>
    </row>
    <row r="17" spans="2:133" ht="11.25" customHeight="1" x14ac:dyDescent="0.15">
      <c r="B17" s="620" t="s">
        <v>252</v>
      </c>
      <c r="C17" s="621"/>
      <c r="D17" s="621"/>
      <c r="E17" s="621"/>
      <c r="F17" s="621"/>
      <c r="G17" s="621"/>
      <c r="H17" s="621"/>
      <c r="I17" s="621"/>
      <c r="J17" s="621"/>
      <c r="K17" s="621"/>
      <c r="L17" s="621"/>
      <c r="M17" s="621"/>
      <c r="N17" s="621"/>
      <c r="O17" s="621"/>
      <c r="P17" s="621"/>
      <c r="Q17" s="622"/>
      <c r="R17" s="623">
        <v>216088</v>
      </c>
      <c r="S17" s="624"/>
      <c r="T17" s="624"/>
      <c r="U17" s="624"/>
      <c r="V17" s="624"/>
      <c r="W17" s="624"/>
      <c r="X17" s="624"/>
      <c r="Y17" s="625"/>
      <c r="Z17" s="626">
        <v>1.1000000000000001</v>
      </c>
      <c r="AA17" s="626"/>
      <c r="AB17" s="626"/>
      <c r="AC17" s="626"/>
      <c r="AD17" s="627">
        <v>216088</v>
      </c>
      <c r="AE17" s="627"/>
      <c r="AF17" s="627"/>
      <c r="AG17" s="627"/>
      <c r="AH17" s="627"/>
      <c r="AI17" s="627"/>
      <c r="AJ17" s="627"/>
      <c r="AK17" s="627"/>
      <c r="AL17" s="628">
        <v>2</v>
      </c>
      <c r="AM17" s="629"/>
      <c r="AN17" s="629"/>
      <c r="AO17" s="630"/>
      <c r="AP17" s="620" t="s">
        <v>253</v>
      </c>
      <c r="AQ17" s="621"/>
      <c r="AR17" s="621"/>
      <c r="AS17" s="621"/>
      <c r="AT17" s="621"/>
      <c r="AU17" s="621"/>
      <c r="AV17" s="621"/>
      <c r="AW17" s="621"/>
      <c r="AX17" s="621"/>
      <c r="AY17" s="621"/>
      <c r="AZ17" s="621"/>
      <c r="BA17" s="621"/>
      <c r="BB17" s="621"/>
      <c r="BC17" s="621"/>
      <c r="BD17" s="621"/>
      <c r="BE17" s="621"/>
      <c r="BF17" s="622"/>
      <c r="BG17" s="623" t="s">
        <v>121</v>
      </c>
      <c r="BH17" s="624"/>
      <c r="BI17" s="624"/>
      <c r="BJ17" s="624"/>
      <c r="BK17" s="624"/>
      <c r="BL17" s="624"/>
      <c r="BM17" s="624"/>
      <c r="BN17" s="625"/>
      <c r="BO17" s="626" t="s">
        <v>121</v>
      </c>
      <c r="BP17" s="626"/>
      <c r="BQ17" s="626"/>
      <c r="BR17" s="626"/>
      <c r="BS17" s="627" t="s">
        <v>121</v>
      </c>
      <c r="BT17" s="627"/>
      <c r="BU17" s="627"/>
      <c r="BV17" s="627"/>
      <c r="BW17" s="627"/>
      <c r="BX17" s="627"/>
      <c r="BY17" s="627"/>
      <c r="BZ17" s="627"/>
      <c r="CA17" s="627"/>
      <c r="CB17" s="631"/>
      <c r="CD17" s="620" t="s">
        <v>254</v>
      </c>
      <c r="CE17" s="621"/>
      <c r="CF17" s="621"/>
      <c r="CG17" s="621"/>
      <c r="CH17" s="621"/>
      <c r="CI17" s="621"/>
      <c r="CJ17" s="621"/>
      <c r="CK17" s="621"/>
      <c r="CL17" s="621"/>
      <c r="CM17" s="621"/>
      <c r="CN17" s="621"/>
      <c r="CO17" s="621"/>
      <c r="CP17" s="621"/>
      <c r="CQ17" s="622"/>
      <c r="CR17" s="623">
        <v>1694995</v>
      </c>
      <c r="CS17" s="624"/>
      <c r="CT17" s="624"/>
      <c r="CU17" s="624"/>
      <c r="CV17" s="624"/>
      <c r="CW17" s="624"/>
      <c r="CX17" s="624"/>
      <c r="CY17" s="625"/>
      <c r="CZ17" s="626">
        <v>8.6</v>
      </c>
      <c r="DA17" s="626"/>
      <c r="DB17" s="626"/>
      <c r="DC17" s="626"/>
      <c r="DD17" s="632" t="s">
        <v>121</v>
      </c>
      <c r="DE17" s="624"/>
      <c r="DF17" s="624"/>
      <c r="DG17" s="624"/>
      <c r="DH17" s="624"/>
      <c r="DI17" s="624"/>
      <c r="DJ17" s="624"/>
      <c r="DK17" s="624"/>
      <c r="DL17" s="624"/>
      <c r="DM17" s="624"/>
      <c r="DN17" s="624"/>
      <c r="DO17" s="624"/>
      <c r="DP17" s="625"/>
      <c r="DQ17" s="632">
        <v>1694995</v>
      </c>
      <c r="DR17" s="624"/>
      <c r="DS17" s="624"/>
      <c r="DT17" s="624"/>
      <c r="DU17" s="624"/>
      <c r="DV17" s="624"/>
      <c r="DW17" s="624"/>
      <c r="DX17" s="624"/>
      <c r="DY17" s="624"/>
      <c r="DZ17" s="624"/>
      <c r="EA17" s="624"/>
      <c r="EB17" s="624"/>
      <c r="EC17" s="633"/>
    </row>
    <row r="18" spans="2:133" ht="11.25" customHeight="1" x14ac:dyDescent="0.15">
      <c r="B18" s="620" t="s">
        <v>255</v>
      </c>
      <c r="C18" s="621"/>
      <c r="D18" s="621"/>
      <c r="E18" s="621"/>
      <c r="F18" s="621"/>
      <c r="G18" s="621"/>
      <c r="H18" s="621"/>
      <c r="I18" s="621"/>
      <c r="J18" s="621"/>
      <c r="K18" s="621"/>
      <c r="L18" s="621"/>
      <c r="M18" s="621"/>
      <c r="N18" s="621"/>
      <c r="O18" s="621"/>
      <c r="P18" s="621"/>
      <c r="Q18" s="622"/>
      <c r="R18" s="623">
        <v>41704</v>
      </c>
      <c r="S18" s="624"/>
      <c r="T18" s="624"/>
      <c r="U18" s="624"/>
      <c r="V18" s="624"/>
      <c r="W18" s="624"/>
      <c r="X18" s="624"/>
      <c r="Y18" s="625"/>
      <c r="Z18" s="626">
        <v>0.2</v>
      </c>
      <c r="AA18" s="626"/>
      <c r="AB18" s="626"/>
      <c r="AC18" s="626"/>
      <c r="AD18" s="627">
        <v>41704</v>
      </c>
      <c r="AE18" s="627"/>
      <c r="AF18" s="627"/>
      <c r="AG18" s="627"/>
      <c r="AH18" s="627"/>
      <c r="AI18" s="627"/>
      <c r="AJ18" s="627"/>
      <c r="AK18" s="627"/>
      <c r="AL18" s="628">
        <v>0.4</v>
      </c>
      <c r="AM18" s="629"/>
      <c r="AN18" s="629"/>
      <c r="AO18" s="630"/>
      <c r="AP18" s="620" t="s">
        <v>256</v>
      </c>
      <c r="AQ18" s="621"/>
      <c r="AR18" s="621"/>
      <c r="AS18" s="621"/>
      <c r="AT18" s="621"/>
      <c r="AU18" s="621"/>
      <c r="AV18" s="621"/>
      <c r="AW18" s="621"/>
      <c r="AX18" s="621"/>
      <c r="AY18" s="621"/>
      <c r="AZ18" s="621"/>
      <c r="BA18" s="621"/>
      <c r="BB18" s="621"/>
      <c r="BC18" s="621"/>
      <c r="BD18" s="621"/>
      <c r="BE18" s="621"/>
      <c r="BF18" s="622"/>
      <c r="BG18" s="623" t="s">
        <v>121</v>
      </c>
      <c r="BH18" s="624"/>
      <c r="BI18" s="624"/>
      <c r="BJ18" s="624"/>
      <c r="BK18" s="624"/>
      <c r="BL18" s="624"/>
      <c r="BM18" s="624"/>
      <c r="BN18" s="625"/>
      <c r="BO18" s="626" t="s">
        <v>121</v>
      </c>
      <c r="BP18" s="626"/>
      <c r="BQ18" s="626"/>
      <c r="BR18" s="626"/>
      <c r="BS18" s="627" t="s">
        <v>121</v>
      </c>
      <c r="BT18" s="627"/>
      <c r="BU18" s="627"/>
      <c r="BV18" s="627"/>
      <c r="BW18" s="627"/>
      <c r="BX18" s="627"/>
      <c r="BY18" s="627"/>
      <c r="BZ18" s="627"/>
      <c r="CA18" s="627"/>
      <c r="CB18" s="631"/>
      <c r="CD18" s="620" t="s">
        <v>257</v>
      </c>
      <c r="CE18" s="621"/>
      <c r="CF18" s="621"/>
      <c r="CG18" s="621"/>
      <c r="CH18" s="621"/>
      <c r="CI18" s="621"/>
      <c r="CJ18" s="621"/>
      <c r="CK18" s="621"/>
      <c r="CL18" s="621"/>
      <c r="CM18" s="621"/>
      <c r="CN18" s="621"/>
      <c r="CO18" s="621"/>
      <c r="CP18" s="621"/>
      <c r="CQ18" s="622"/>
      <c r="CR18" s="623" t="s">
        <v>121</v>
      </c>
      <c r="CS18" s="624"/>
      <c r="CT18" s="624"/>
      <c r="CU18" s="624"/>
      <c r="CV18" s="624"/>
      <c r="CW18" s="624"/>
      <c r="CX18" s="624"/>
      <c r="CY18" s="625"/>
      <c r="CZ18" s="626" t="s">
        <v>121</v>
      </c>
      <c r="DA18" s="626"/>
      <c r="DB18" s="626"/>
      <c r="DC18" s="626"/>
      <c r="DD18" s="632" t="s">
        <v>121</v>
      </c>
      <c r="DE18" s="624"/>
      <c r="DF18" s="624"/>
      <c r="DG18" s="624"/>
      <c r="DH18" s="624"/>
      <c r="DI18" s="624"/>
      <c r="DJ18" s="624"/>
      <c r="DK18" s="624"/>
      <c r="DL18" s="624"/>
      <c r="DM18" s="624"/>
      <c r="DN18" s="624"/>
      <c r="DO18" s="624"/>
      <c r="DP18" s="625"/>
      <c r="DQ18" s="632" t="s">
        <v>121</v>
      </c>
      <c r="DR18" s="624"/>
      <c r="DS18" s="624"/>
      <c r="DT18" s="624"/>
      <c r="DU18" s="624"/>
      <c r="DV18" s="624"/>
      <c r="DW18" s="624"/>
      <c r="DX18" s="624"/>
      <c r="DY18" s="624"/>
      <c r="DZ18" s="624"/>
      <c r="EA18" s="624"/>
      <c r="EB18" s="624"/>
      <c r="EC18" s="633"/>
    </row>
    <row r="19" spans="2:133" ht="11.25" customHeight="1" x14ac:dyDescent="0.15">
      <c r="B19" s="620" t="s">
        <v>258</v>
      </c>
      <c r="C19" s="621"/>
      <c r="D19" s="621"/>
      <c r="E19" s="621"/>
      <c r="F19" s="621"/>
      <c r="G19" s="621"/>
      <c r="H19" s="621"/>
      <c r="I19" s="621"/>
      <c r="J19" s="621"/>
      <c r="K19" s="621"/>
      <c r="L19" s="621"/>
      <c r="M19" s="621"/>
      <c r="N19" s="621"/>
      <c r="O19" s="621"/>
      <c r="P19" s="621"/>
      <c r="Q19" s="622"/>
      <c r="R19" s="623">
        <v>167497</v>
      </c>
      <c r="S19" s="624"/>
      <c r="T19" s="624"/>
      <c r="U19" s="624"/>
      <c r="V19" s="624"/>
      <c r="W19" s="624"/>
      <c r="X19" s="624"/>
      <c r="Y19" s="625"/>
      <c r="Z19" s="626">
        <v>0.8</v>
      </c>
      <c r="AA19" s="626"/>
      <c r="AB19" s="626"/>
      <c r="AC19" s="626"/>
      <c r="AD19" s="627">
        <v>167497</v>
      </c>
      <c r="AE19" s="627"/>
      <c r="AF19" s="627"/>
      <c r="AG19" s="627"/>
      <c r="AH19" s="627"/>
      <c r="AI19" s="627"/>
      <c r="AJ19" s="627"/>
      <c r="AK19" s="627"/>
      <c r="AL19" s="628">
        <v>1.6</v>
      </c>
      <c r="AM19" s="629"/>
      <c r="AN19" s="629"/>
      <c r="AO19" s="630"/>
      <c r="AP19" s="620" t="s">
        <v>259</v>
      </c>
      <c r="AQ19" s="621"/>
      <c r="AR19" s="621"/>
      <c r="AS19" s="621"/>
      <c r="AT19" s="621"/>
      <c r="AU19" s="621"/>
      <c r="AV19" s="621"/>
      <c r="AW19" s="621"/>
      <c r="AX19" s="621"/>
      <c r="AY19" s="621"/>
      <c r="AZ19" s="621"/>
      <c r="BA19" s="621"/>
      <c r="BB19" s="621"/>
      <c r="BC19" s="621"/>
      <c r="BD19" s="621"/>
      <c r="BE19" s="621"/>
      <c r="BF19" s="622"/>
      <c r="BG19" s="623">
        <v>241762</v>
      </c>
      <c r="BH19" s="624"/>
      <c r="BI19" s="624"/>
      <c r="BJ19" s="624"/>
      <c r="BK19" s="624"/>
      <c r="BL19" s="624"/>
      <c r="BM19" s="624"/>
      <c r="BN19" s="625"/>
      <c r="BO19" s="626">
        <v>5</v>
      </c>
      <c r="BP19" s="626"/>
      <c r="BQ19" s="626"/>
      <c r="BR19" s="626"/>
      <c r="BS19" s="627" t="s">
        <v>121</v>
      </c>
      <c r="BT19" s="627"/>
      <c r="BU19" s="627"/>
      <c r="BV19" s="627"/>
      <c r="BW19" s="627"/>
      <c r="BX19" s="627"/>
      <c r="BY19" s="627"/>
      <c r="BZ19" s="627"/>
      <c r="CA19" s="627"/>
      <c r="CB19" s="631"/>
      <c r="CD19" s="620" t="s">
        <v>260</v>
      </c>
      <c r="CE19" s="621"/>
      <c r="CF19" s="621"/>
      <c r="CG19" s="621"/>
      <c r="CH19" s="621"/>
      <c r="CI19" s="621"/>
      <c r="CJ19" s="621"/>
      <c r="CK19" s="621"/>
      <c r="CL19" s="621"/>
      <c r="CM19" s="621"/>
      <c r="CN19" s="621"/>
      <c r="CO19" s="621"/>
      <c r="CP19" s="621"/>
      <c r="CQ19" s="622"/>
      <c r="CR19" s="623" t="s">
        <v>121</v>
      </c>
      <c r="CS19" s="624"/>
      <c r="CT19" s="624"/>
      <c r="CU19" s="624"/>
      <c r="CV19" s="624"/>
      <c r="CW19" s="624"/>
      <c r="CX19" s="624"/>
      <c r="CY19" s="625"/>
      <c r="CZ19" s="626" t="s">
        <v>121</v>
      </c>
      <c r="DA19" s="626"/>
      <c r="DB19" s="626"/>
      <c r="DC19" s="626"/>
      <c r="DD19" s="632" t="s">
        <v>121</v>
      </c>
      <c r="DE19" s="624"/>
      <c r="DF19" s="624"/>
      <c r="DG19" s="624"/>
      <c r="DH19" s="624"/>
      <c r="DI19" s="624"/>
      <c r="DJ19" s="624"/>
      <c r="DK19" s="624"/>
      <c r="DL19" s="624"/>
      <c r="DM19" s="624"/>
      <c r="DN19" s="624"/>
      <c r="DO19" s="624"/>
      <c r="DP19" s="625"/>
      <c r="DQ19" s="632" t="s">
        <v>121</v>
      </c>
      <c r="DR19" s="624"/>
      <c r="DS19" s="624"/>
      <c r="DT19" s="624"/>
      <c r="DU19" s="624"/>
      <c r="DV19" s="624"/>
      <c r="DW19" s="624"/>
      <c r="DX19" s="624"/>
      <c r="DY19" s="624"/>
      <c r="DZ19" s="624"/>
      <c r="EA19" s="624"/>
      <c r="EB19" s="624"/>
      <c r="EC19" s="633"/>
    </row>
    <row r="20" spans="2:133" ht="11.25" customHeight="1" x14ac:dyDescent="0.15">
      <c r="B20" s="636" t="s">
        <v>261</v>
      </c>
      <c r="C20" s="637"/>
      <c r="D20" s="637"/>
      <c r="E20" s="637"/>
      <c r="F20" s="637"/>
      <c r="G20" s="637"/>
      <c r="H20" s="637"/>
      <c r="I20" s="637"/>
      <c r="J20" s="637"/>
      <c r="K20" s="637"/>
      <c r="L20" s="637"/>
      <c r="M20" s="637"/>
      <c r="N20" s="637"/>
      <c r="O20" s="637"/>
      <c r="P20" s="637"/>
      <c r="Q20" s="638"/>
      <c r="R20" s="623">
        <v>6887</v>
      </c>
      <c r="S20" s="624"/>
      <c r="T20" s="624"/>
      <c r="U20" s="624"/>
      <c r="V20" s="624"/>
      <c r="W20" s="624"/>
      <c r="X20" s="624"/>
      <c r="Y20" s="625"/>
      <c r="Z20" s="626">
        <v>0</v>
      </c>
      <c r="AA20" s="626"/>
      <c r="AB20" s="626"/>
      <c r="AC20" s="626"/>
      <c r="AD20" s="627">
        <v>6887</v>
      </c>
      <c r="AE20" s="627"/>
      <c r="AF20" s="627"/>
      <c r="AG20" s="627"/>
      <c r="AH20" s="627"/>
      <c r="AI20" s="627"/>
      <c r="AJ20" s="627"/>
      <c r="AK20" s="627"/>
      <c r="AL20" s="628">
        <v>0.1</v>
      </c>
      <c r="AM20" s="629"/>
      <c r="AN20" s="629"/>
      <c r="AO20" s="630"/>
      <c r="AP20" s="620" t="s">
        <v>262</v>
      </c>
      <c r="AQ20" s="621"/>
      <c r="AR20" s="621"/>
      <c r="AS20" s="621"/>
      <c r="AT20" s="621"/>
      <c r="AU20" s="621"/>
      <c r="AV20" s="621"/>
      <c r="AW20" s="621"/>
      <c r="AX20" s="621"/>
      <c r="AY20" s="621"/>
      <c r="AZ20" s="621"/>
      <c r="BA20" s="621"/>
      <c r="BB20" s="621"/>
      <c r="BC20" s="621"/>
      <c r="BD20" s="621"/>
      <c r="BE20" s="621"/>
      <c r="BF20" s="622"/>
      <c r="BG20" s="623">
        <v>241762</v>
      </c>
      <c r="BH20" s="624"/>
      <c r="BI20" s="624"/>
      <c r="BJ20" s="624"/>
      <c r="BK20" s="624"/>
      <c r="BL20" s="624"/>
      <c r="BM20" s="624"/>
      <c r="BN20" s="625"/>
      <c r="BO20" s="626">
        <v>5</v>
      </c>
      <c r="BP20" s="626"/>
      <c r="BQ20" s="626"/>
      <c r="BR20" s="626"/>
      <c r="BS20" s="627" t="s">
        <v>121</v>
      </c>
      <c r="BT20" s="627"/>
      <c r="BU20" s="627"/>
      <c r="BV20" s="627"/>
      <c r="BW20" s="627"/>
      <c r="BX20" s="627"/>
      <c r="BY20" s="627"/>
      <c r="BZ20" s="627"/>
      <c r="CA20" s="627"/>
      <c r="CB20" s="631"/>
      <c r="CD20" s="620" t="s">
        <v>263</v>
      </c>
      <c r="CE20" s="621"/>
      <c r="CF20" s="621"/>
      <c r="CG20" s="621"/>
      <c r="CH20" s="621"/>
      <c r="CI20" s="621"/>
      <c r="CJ20" s="621"/>
      <c r="CK20" s="621"/>
      <c r="CL20" s="621"/>
      <c r="CM20" s="621"/>
      <c r="CN20" s="621"/>
      <c r="CO20" s="621"/>
      <c r="CP20" s="621"/>
      <c r="CQ20" s="622"/>
      <c r="CR20" s="623">
        <v>19670001</v>
      </c>
      <c r="CS20" s="624"/>
      <c r="CT20" s="624"/>
      <c r="CU20" s="624"/>
      <c r="CV20" s="624"/>
      <c r="CW20" s="624"/>
      <c r="CX20" s="624"/>
      <c r="CY20" s="625"/>
      <c r="CZ20" s="626">
        <v>100</v>
      </c>
      <c r="DA20" s="626"/>
      <c r="DB20" s="626"/>
      <c r="DC20" s="626"/>
      <c r="DD20" s="632">
        <v>2093760</v>
      </c>
      <c r="DE20" s="624"/>
      <c r="DF20" s="624"/>
      <c r="DG20" s="624"/>
      <c r="DH20" s="624"/>
      <c r="DI20" s="624"/>
      <c r="DJ20" s="624"/>
      <c r="DK20" s="624"/>
      <c r="DL20" s="624"/>
      <c r="DM20" s="624"/>
      <c r="DN20" s="624"/>
      <c r="DO20" s="624"/>
      <c r="DP20" s="625"/>
      <c r="DQ20" s="632">
        <v>13574882</v>
      </c>
      <c r="DR20" s="624"/>
      <c r="DS20" s="624"/>
      <c r="DT20" s="624"/>
      <c r="DU20" s="624"/>
      <c r="DV20" s="624"/>
      <c r="DW20" s="624"/>
      <c r="DX20" s="624"/>
      <c r="DY20" s="624"/>
      <c r="DZ20" s="624"/>
      <c r="EA20" s="624"/>
      <c r="EB20" s="624"/>
      <c r="EC20" s="633"/>
    </row>
    <row r="21" spans="2:133" ht="11.25" customHeight="1" x14ac:dyDescent="0.15">
      <c r="B21" s="620" t="s">
        <v>264</v>
      </c>
      <c r="C21" s="621"/>
      <c r="D21" s="621"/>
      <c r="E21" s="621"/>
      <c r="F21" s="621"/>
      <c r="G21" s="621"/>
      <c r="H21" s="621"/>
      <c r="I21" s="621"/>
      <c r="J21" s="621"/>
      <c r="K21" s="621"/>
      <c r="L21" s="621"/>
      <c r="M21" s="621"/>
      <c r="N21" s="621"/>
      <c r="O21" s="621"/>
      <c r="P21" s="621"/>
      <c r="Q21" s="622"/>
      <c r="R21" s="623">
        <v>4989466</v>
      </c>
      <c r="S21" s="624"/>
      <c r="T21" s="624"/>
      <c r="U21" s="624"/>
      <c r="V21" s="624"/>
      <c r="W21" s="624"/>
      <c r="X21" s="624"/>
      <c r="Y21" s="625"/>
      <c r="Z21" s="626">
        <v>24.7</v>
      </c>
      <c r="AA21" s="626"/>
      <c r="AB21" s="626"/>
      <c r="AC21" s="626"/>
      <c r="AD21" s="627">
        <v>4400668</v>
      </c>
      <c r="AE21" s="627"/>
      <c r="AF21" s="627"/>
      <c r="AG21" s="627"/>
      <c r="AH21" s="627"/>
      <c r="AI21" s="627"/>
      <c r="AJ21" s="627"/>
      <c r="AK21" s="627"/>
      <c r="AL21" s="628">
        <v>41.3</v>
      </c>
      <c r="AM21" s="629"/>
      <c r="AN21" s="629"/>
      <c r="AO21" s="630"/>
      <c r="AP21" s="620" t="s">
        <v>265</v>
      </c>
      <c r="AQ21" s="639"/>
      <c r="AR21" s="639"/>
      <c r="AS21" s="639"/>
      <c r="AT21" s="639"/>
      <c r="AU21" s="639"/>
      <c r="AV21" s="639"/>
      <c r="AW21" s="639"/>
      <c r="AX21" s="639"/>
      <c r="AY21" s="639"/>
      <c r="AZ21" s="639"/>
      <c r="BA21" s="639"/>
      <c r="BB21" s="639"/>
      <c r="BC21" s="639"/>
      <c r="BD21" s="639"/>
      <c r="BE21" s="639"/>
      <c r="BF21" s="640"/>
      <c r="BG21" s="623" t="s">
        <v>121</v>
      </c>
      <c r="BH21" s="624"/>
      <c r="BI21" s="624"/>
      <c r="BJ21" s="624"/>
      <c r="BK21" s="624"/>
      <c r="BL21" s="624"/>
      <c r="BM21" s="624"/>
      <c r="BN21" s="625"/>
      <c r="BO21" s="626" t="s">
        <v>121</v>
      </c>
      <c r="BP21" s="626"/>
      <c r="BQ21" s="626"/>
      <c r="BR21" s="626"/>
      <c r="BS21" s="627" t="s">
        <v>121</v>
      </c>
      <c r="BT21" s="627"/>
      <c r="BU21" s="627"/>
      <c r="BV21" s="627"/>
      <c r="BW21" s="627"/>
      <c r="BX21" s="627"/>
      <c r="BY21" s="627"/>
      <c r="BZ21" s="627"/>
      <c r="CA21" s="627"/>
      <c r="CB21" s="631"/>
      <c r="CD21" s="644"/>
      <c r="CE21" s="645"/>
      <c r="CF21" s="645"/>
      <c r="CG21" s="645"/>
      <c r="CH21" s="645"/>
      <c r="CI21" s="645"/>
      <c r="CJ21" s="645"/>
      <c r="CK21" s="645"/>
      <c r="CL21" s="645"/>
      <c r="CM21" s="645"/>
      <c r="CN21" s="645"/>
      <c r="CO21" s="645"/>
      <c r="CP21" s="645"/>
      <c r="CQ21" s="646"/>
      <c r="CR21" s="647"/>
      <c r="CS21" s="642"/>
      <c r="CT21" s="642"/>
      <c r="CU21" s="642"/>
      <c r="CV21" s="642"/>
      <c r="CW21" s="642"/>
      <c r="CX21" s="642"/>
      <c r="CY21" s="648"/>
      <c r="CZ21" s="649"/>
      <c r="DA21" s="649"/>
      <c r="DB21" s="649"/>
      <c r="DC21" s="649"/>
      <c r="DD21" s="641"/>
      <c r="DE21" s="642"/>
      <c r="DF21" s="642"/>
      <c r="DG21" s="642"/>
      <c r="DH21" s="642"/>
      <c r="DI21" s="642"/>
      <c r="DJ21" s="642"/>
      <c r="DK21" s="642"/>
      <c r="DL21" s="642"/>
      <c r="DM21" s="642"/>
      <c r="DN21" s="642"/>
      <c r="DO21" s="642"/>
      <c r="DP21" s="648"/>
      <c r="DQ21" s="641"/>
      <c r="DR21" s="642"/>
      <c r="DS21" s="642"/>
      <c r="DT21" s="642"/>
      <c r="DU21" s="642"/>
      <c r="DV21" s="642"/>
      <c r="DW21" s="642"/>
      <c r="DX21" s="642"/>
      <c r="DY21" s="642"/>
      <c r="DZ21" s="642"/>
      <c r="EA21" s="642"/>
      <c r="EB21" s="642"/>
      <c r="EC21" s="643"/>
    </row>
    <row r="22" spans="2:133" ht="11.25" customHeight="1" x14ac:dyDescent="0.15">
      <c r="B22" s="620" t="s">
        <v>266</v>
      </c>
      <c r="C22" s="621"/>
      <c r="D22" s="621"/>
      <c r="E22" s="621"/>
      <c r="F22" s="621"/>
      <c r="G22" s="621"/>
      <c r="H22" s="621"/>
      <c r="I22" s="621"/>
      <c r="J22" s="621"/>
      <c r="K22" s="621"/>
      <c r="L22" s="621"/>
      <c r="M22" s="621"/>
      <c r="N22" s="621"/>
      <c r="O22" s="621"/>
      <c r="P22" s="621"/>
      <c r="Q22" s="622"/>
      <c r="R22" s="623">
        <v>4400668</v>
      </c>
      <c r="S22" s="624"/>
      <c r="T22" s="624"/>
      <c r="U22" s="624"/>
      <c r="V22" s="624"/>
      <c r="W22" s="624"/>
      <c r="X22" s="624"/>
      <c r="Y22" s="625"/>
      <c r="Z22" s="626">
        <v>21.8</v>
      </c>
      <c r="AA22" s="626"/>
      <c r="AB22" s="626"/>
      <c r="AC22" s="626"/>
      <c r="AD22" s="627">
        <v>4400668</v>
      </c>
      <c r="AE22" s="627"/>
      <c r="AF22" s="627"/>
      <c r="AG22" s="627"/>
      <c r="AH22" s="627"/>
      <c r="AI22" s="627"/>
      <c r="AJ22" s="627"/>
      <c r="AK22" s="627"/>
      <c r="AL22" s="628">
        <v>41.3</v>
      </c>
      <c r="AM22" s="629"/>
      <c r="AN22" s="629"/>
      <c r="AO22" s="630"/>
      <c r="AP22" s="620" t="s">
        <v>267</v>
      </c>
      <c r="AQ22" s="639"/>
      <c r="AR22" s="639"/>
      <c r="AS22" s="639"/>
      <c r="AT22" s="639"/>
      <c r="AU22" s="639"/>
      <c r="AV22" s="639"/>
      <c r="AW22" s="639"/>
      <c r="AX22" s="639"/>
      <c r="AY22" s="639"/>
      <c r="AZ22" s="639"/>
      <c r="BA22" s="639"/>
      <c r="BB22" s="639"/>
      <c r="BC22" s="639"/>
      <c r="BD22" s="639"/>
      <c r="BE22" s="639"/>
      <c r="BF22" s="640"/>
      <c r="BG22" s="623" t="s">
        <v>121</v>
      </c>
      <c r="BH22" s="624"/>
      <c r="BI22" s="624"/>
      <c r="BJ22" s="624"/>
      <c r="BK22" s="624"/>
      <c r="BL22" s="624"/>
      <c r="BM22" s="624"/>
      <c r="BN22" s="625"/>
      <c r="BO22" s="626" t="s">
        <v>121</v>
      </c>
      <c r="BP22" s="626"/>
      <c r="BQ22" s="626"/>
      <c r="BR22" s="626"/>
      <c r="BS22" s="627" t="s">
        <v>121</v>
      </c>
      <c r="BT22" s="627"/>
      <c r="BU22" s="627"/>
      <c r="BV22" s="627"/>
      <c r="BW22" s="627"/>
      <c r="BX22" s="627"/>
      <c r="BY22" s="627"/>
      <c r="BZ22" s="627"/>
      <c r="CA22" s="627"/>
      <c r="CB22" s="631"/>
      <c r="CD22" s="605" t="s">
        <v>268</v>
      </c>
      <c r="CE22" s="606"/>
      <c r="CF22" s="606"/>
      <c r="CG22" s="606"/>
      <c r="CH22" s="606"/>
      <c r="CI22" s="606"/>
      <c r="CJ22" s="606"/>
      <c r="CK22" s="606"/>
      <c r="CL22" s="606"/>
      <c r="CM22" s="606"/>
      <c r="CN22" s="606"/>
      <c r="CO22" s="606"/>
      <c r="CP22" s="606"/>
      <c r="CQ22" s="606"/>
      <c r="CR22" s="606"/>
      <c r="CS22" s="606"/>
      <c r="CT22" s="606"/>
      <c r="CU22" s="606"/>
      <c r="CV22" s="606"/>
      <c r="CW22" s="606"/>
      <c r="CX22" s="606"/>
      <c r="CY22" s="606"/>
      <c r="CZ22" s="606"/>
      <c r="DA22" s="606"/>
      <c r="DB22" s="606"/>
      <c r="DC22" s="606"/>
      <c r="DD22" s="606"/>
      <c r="DE22" s="606"/>
      <c r="DF22" s="606"/>
      <c r="DG22" s="606"/>
      <c r="DH22" s="606"/>
      <c r="DI22" s="606"/>
      <c r="DJ22" s="606"/>
      <c r="DK22" s="606"/>
      <c r="DL22" s="606"/>
      <c r="DM22" s="606"/>
      <c r="DN22" s="606"/>
      <c r="DO22" s="606"/>
      <c r="DP22" s="606"/>
      <c r="DQ22" s="606"/>
      <c r="DR22" s="606"/>
      <c r="DS22" s="606"/>
      <c r="DT22" s="606"/>
      <c r="DU22" s="606"/>
      <c r="DV22" s="606"/>
      <c r="DW22" s="606"/>
      <c r="DX22" s="606"/>
      <c r="DY22" s="606"/>
      <c r="DZ22" s="606"/>
      <c r="EA22" s="606"/>
      <c r="EB22" s="606"/>
      <c r="EC22" s="607"/>
    </row>
    <row r="23" spans="2:133" ht="11.25" customHeight="1" x14ac:dyDescent="0.15">
      <c r="B23" s="620" t="s">
        <v>269</v>
      </c>
      <c r="C23" s="621"/>
      <c r="D23" s="621"/>
      <c r="E23" s="621"/>
      <c r="F23" s="621"/>
      <c r="G23" s="621"/>
      <c r="H23" s="621"/>
      <c r="I23" s="621"/>
      <c r="J23" s="621"/>
      <c r="K23" s="621"/>
      <c r="L23" s="621"/>
      <c r="M23" s="621"/>
      <c r="N23" s="621"/>
      <c r="O23" s="621"/>
      <c r="P23" s="621"/>
      <c r="Q23" s="622"/>
      <c r="R23" s="623">
        <v>588774</v>
      </c>
      <c r="S23" s="624"/>
      <c r="T23" s="624"/>
      <c r="U23" s="624"/>
      <c r="V23" s="624"/>
      <c r="W23" s="624"/>
      <c r="X23" s="624"/>
      <c r="Y23" s="625"/>
      <c r="Z23" s="626">
        <v>2.9</v>
      </c>
      <c r="AA23" s="626"/>
      <c r="AB23" s="626"/>
      <c r="AC23" s="626"/>
      <c r="AD23" s="627" t="s">
        <v>121</v>
      </c>
      <c r="AE23" s="627"/>
      <c r="AF23" s="627"/>
      <c r="AG23" s="627"/>
      <c r="AH23" s="627"/>
      <c r="AI23" s="627"/>
      <c r="AJ23" s="627"/>
      <c r="AK23" s="627"/>
      <c r="AL23" s="628" t="s">
        <v>121</v>
      </c>
      <c r="AM23" s="629"/>
      <c r="AN23" s="629"/>
      <c r="AO23" s="630"/>
      <c r="AP23" s="620" t="s">
        <v>270</v>
      </c>
      <c r="AQ23" s="639"/>
      <c r="AR23" s="639"/>
      <c r="AS23" s="639"/>
      <c r="AT23" s="639"/>
      <c r="AU23" s="639"/>
      <c r="AV23" s="639"/>
      <c r="AW23" s="639"/>
      <c r="AX23" s="639"/>
      <c r="AY23" s="639"/>
      <c r="AZ23" s="639"/>
      <c r="BA23" s="639"/>
      <c r="BB23" s="639"/>
      <c r="BC23" s="639"/>
      <c r="BD23" s="639"/>
      <c r="BE23" s="639"/>
      <c r="BF23" s="640"/>
      <c r="BG23" s="623">
        <v>241762</v>
      </c>
      <c r="BH23" s="624"/>
      <c r="BI23" s="624"/>
      <c r="BJ23" s="624"/>
      <c r="BK23" s="624"/>
      <c r="BL23" s="624"/>
      <c r="BM23" s="624"/>
      <c r="BN23" s="625"/>
      <c r="BO23" s="626">
        <v>5</v>
      </c>
      <c r="BP23" s="626"/>
      <c r="BQ23" s="626"/>
      <c r="BR23" s="626"/>
      <c r="BS23" s="627" t="s">
        <v>121</v>
      </c>
      <c r="BT23" s="627"/>
      <c r="BU23" s="627"/>
      <c r="BV23" s="627"/>
      <c r="BW23" s="627"/>
      <c r="BX23" s="627"/>
      <c r="BY23" s="627"/>
      <c r="BZ23" s="627"/>
      <c r="CA23" s="627"/>
      <c r="CB23" s="631"/>
      <c r="CD23" s="605" t="s">
        <v>210</v>
      </c>
      <c r="CE23" s="606"/>
      <c r="CF23" s="606"/>
      <c r="CG23" s="606"/>
      <c r="CH23" s="606"/>
      <c r="CI23" s="606"/>
      <c r="CJ23" s="606"/>
      <c r="CK23" s="606"/>
      <c r="CL23" s="606"/>
      <c r="CM23" s="606"/>
      <c r="CN23" s="606"/>
      <c r="CO23" s="606"/>
      <c r="CP23" s="606"/>
      <c r="CQ23" s="607"/>
      <c r="CR23" s="605" t="s">
        <v>271</v>
      </c>
      <c r="CS23" s="606"/>
      <c r="CT23" s="606"/>
      <c r="CU23" s="606"/>
      <c r="CV23" s="606"/>
      <c r="CW23" s="606"/>
      <c r="CX23" s="606"/>
      <c r="CY23" s="607"/>
      <c r="CZ23" s="605" t="s">
        <v>272</v>
      </c>
      <c r="DA23" s="606"/>
      <c r="DB23" s="606"/>
      <c r="DC23" s="607"/>
      <c r="DD23" s="605" t="s">
        <v>273</v>
      </c>
      <c r="DE23" s="606"/>
      <c r="DF23" s="606"/>
      <c r="DG23" s="606"/>
      <c r="DH23" s="606"/>
      <c r="DI23" s="606"/>
      <c r="DJ23" s="606"/>
      <c r="DK23" s="607"/>
      <c r="DL23" s="650" t="s">
        <v>274</v>
      </c>
      <c r="DM23" s="651"/>
      <c r="DN23" s="651"/>
      <c r="DO23" s="651"/>
      <c r="DP23" s="651"/>
      <c r="DQ23" s="651"/>
      <c r="DR23" s="651"/>
      <c r="DS23" s="651"/>
      <c r="DT23" s="651"/>
      <c r="DU23" s="651"/>
      <c r="DV23" s="652"/>
      <c r="DW23" s="605" t="s">
        <v>275</v>
      </c>
      <c r="DX23" s="606"/>
      <c r="DY23" s="606"/>
      <c r="DZ23" s="606"/>
      <c r="EA23" s="606"/>
      <c r="EB23" s="606"/>
      <c r="EC23" s="607"/>
    </row>
    <row r="24" spans="2:133" ht="11.25" customHeight="1" x14ac:dyDescent="0.15">
      <c r="B24" s="620" t="s">
        <v>276</v>
      </c>
      <c r="C24" s="621"/>
      <c r="D24" s="621"/>
      <c r="E24" s="621"/>
      <c r="F24" s="621"/>
      <c r="G24" s="621"/>
      <c r="H24" s="621"/>
      <c r="I24" s="621"/>
      <c r="J24" s="621"/>
      <c r="K24" s="621"/>
      <c r="L24" s="621"/>
      <c r="M24" s="621"/>
      <c r="N24" s="621"/>
      <c r="O24" s="621"/>
      <c r="P24" s="621"/>
      <c r="Q24" s="622"/>
      <c r="R24" s="623">
        <v>24</v>
      </c>
      <c r="S24" s="624"/>
      <c r="T24" s="624"/>
      <c r="U24" s="624"/>
      <c r="V24" s="624"/>
      <c r="W24" s="624"/>
      <c r="X24" s="624"/>
      <c r="Y24" s="625"/>
      <c r="Z24" s="626">
        <v>0</v>
      </c>
      <c r="AA24" s="626"/>
      <c r="AB24" s="626"/>
      <c r="AC24" s="626"/>
      <c r="AD24" s="627" t="s">
        <v>121</v>
      </c>
      <c r="AE24" s="627"/>
      <c r="AF24" s="627"/>
      <c r="AG24" s="627"/>
      <c r="AH24" s="627"/>
      <c r="AI24" s="627"/>
      <c r="AJ24" s="627"/>
      <c r="AK24" s="627"/>
      <c r="AL24" s="628" t="s">
        <v>121</v>
      </c>
      <c r="AM24" s="629"/>
      <c r="AN24" s="629"/>
      <c r="AO24" s="630"/>
      <c r="AP24" s="620" t="s">
        <v>277</v>
      </c>
      <c r="AQ24" s="639"/>
      <c r="AR24" s="639"/>
      <c r="AS24" s="639"/>
      <c r="AT24" s="639"/>
      <c r="AU24" s="639"/>
      <c r="AV24" s="639"/>
      <c r="AW24" s="639"/>
      <c r="AX24" s="639"/>
      <c r="AY24" s="639"/>
      <c r="AZ24" s="639"/>
      <c r="BA24" s="639"/>
      <c r="BB24" s="639"/>
      <c r="BC24" s="639"/>
      <c r="BD24" s="639"/>
      <c r="BE24" s="639"/>
      <c r="BF24" s="640"/>
      <c r="BG24" s="623" t="s">
        <v>121</v>
      </c>
      <c r="BH24" s="624"/>
      <c r="BI24" s="624"/>
      <c r="BJ24" s="624"/>
      <c r="BK24" s="624"/>
      <c r="BL24" s="624"/>
      <c r="BM24" s="624"/>
      <c r="BN24" s="625"/>
      <c r="BO24" s="626" t="s">
        <v>121</v>
      </c>
      <c r="BP24" s="626"/>
      <c r="BQ24" s="626"/>
      <c r="BR24" s="626"/>
      <c r="BS24" s="627" t="s">
        <v>121</v>
      </c>
      <c r="BT24" s="627"/>
      <c r="BU24" s="627"/>
      <c r="BV24" s="627"/>
      <c r="BW24" s="627"/>
      <c r="BX24" s="627"/>
      <c r="BY24" s="627"/>
      <c r="BZ24" s="627"/>
      <c r="CA24" s="627"/>
      <c r="CB24" s="631"/>
      <c r="CD24" s="609" t="s">
        <v>278</v>
      </c>
      <c r="CE24" s="610"/>
      <c r="CF24" s="610"/>
      <c r="CG24" s="610"/>
      <c r="CH24" s="610"/>
      <c r="CI24" s="610"/>
      <c r="CJ24" s="610"/>
      <c r="CK24" s="610"/>
      <c r="CL24" s="610"/>
      <c r="CM24" s="610"/>
      <c r="CN24" s="610"/>
      <c r="CO24" s="610"/>
      <c r="CP24" s="610"/>
      <c r="CQ24" s="611"/>
      <c r="CR24" s="612">
        <v>7825120</v>
      </c>
      <c r="CS24" s="613"/>
      <c r="CT24" s="613"/>
      <c r="CU24" s="613"/>
      <c r="CV24" s="613"/>
      <c r="CW24" s="613"/>
      <c r="CX24" s="613"/>
      <c r="CY24" s="614"/>
      <c r="CZ24" s="617">
        <v>39.799999999999997</v>
      </c>
      <c r="DA24" s="618"/>
      <c r="DB24" s="618"/>
      <c r="DC24" s="634"/>
      <c r="DD24" s="658">
        <v>5459784</v>
      </c>
      <c r="DE24" s="613"/>
      <c r="DF24" s="613"/>
      <c r="DG24" s="613"/>
      <c r="DH24" s="613"/>
      <c r="DI24" s="613"/>
      <c r="DJ24" s="613"/>
      <c r="DK24" s="614"/>
      <c r="DL24" s="658">
        <v>5297031</v>
      </c>
      <c r="DM24" s="613"/>
      <c r="DN24" s="613"/>
      <c r="DO24" s="613"/>
      <c r="DP24" s="613"/>
      <c r="DQ24" s="613"/>
      <c r="DR24" s="613"/>
      <c r="DS24" s="613"/>
      <c r="DT24" s="613"/>
      <c r="DU24" s="613"/>
      <c r="DV24" s="614"/>
      <c r="DW24" s="617">
        <v>49.6</v>
      </c>
      <c r="DX24" s="618"/>
      <c r="DY24" s="618"/>
      <c r="DZ24" s="618"/>
      <c r="EA24" s="618"/>
      <c r="EB24" s="618"/>
      <c r="EC24" s="619"/>
    </row>
    <row r="25" spans="2:133" ht="11.25" customHeight="1" x14ac:dyDescent="0.15">
      <c r="B25" s="620" t="s">
        <v>279</v>
      </c>
      <c r="C25" s="621"/>
      <c r="D25" s="621"/>
      <c r="E25" s="621"/>
      <c r="F25" s="621"/>
      <c r="G25" s="621"/>
      <c r="H25" s="621"/>
      <c r="I25" s="621"/>
      <c r="J25" s="621"/>
      <c r="K25" s="621"/>
      <c r="L25" s="621"/>
      <c r="M25" s="621"/>
      <c r="N25" s="621"/>
      <c r="O25" s="621"/>
      <c r="P25" s="621"/>
      <c r="Q25" s="622"/>
      <c r="R25" s="623">
        <v>11396781</v>
      </c>
      <c r="S25" s="624"/>
      <c r="T25" s="624"/>
      <c r="U25" s="624"/>
      <c r="V25" s="624"/>
      <c r="W25" s="624"/>
      <c r="X25" s="624"/>
      <c r="Y25" s="625"/>
      <c r="Z25" s="626">
        <v>56.4</v>
      </c>
      <c r="AA25" s="626"/>
      <c r="AB25" s="626"/>
      <c r="AC25" s="626"/>
      <c r="AD25" s="627">
        <v>10566221</v>
      </c>
      <c r="AE25" s="627"/>
      <c r="AF25" s="627"/>
      <c r="AG25" s="627"/>
      <c r="AH25" s="627"/>
      <c r="AI25" s="627"/>
      <c r="AJ25" s="627"/>
      <c r="AK25" s="627"/>
      <c r="AL25" s="628">
        <v>99.2</v>
      </c>
      <c r="AM25" s="629"/>
      <c r="AN25" s="629"/>
      <c r="AO25" s="630"/>
      <c r="AP25" s="620" t="s">
        <v>280</v>
      </c>
      <c r="AQ25" s="639"/>
      <c r="AR25" s="639"/>
      <c r="AS25" s="639"/>
      <c r="AT25" s="639"/>
      <c r="AU25" s="639"/>
      <c r="AV25" s="639"/>
      <c r="AW25" s="639"/>
      <c r="AX25" s="639"/>
      <c r="AY25" s="639"/>
      <c r="AZ25" s="639"/>
      <c r="BA25" s="639"/>
      <c r="BB25" s="639"/>
      <c r="BC25" s="639"/>
      <c r="BD25" s="639"/>
      <c r="BE25" s="639"/>
      <c r="BF25" s="640"/>
      <c r="BG25" s="623" t="s">
        <v>121</v>
      </c>
      <c r="BH25" s="624"/>
      <c r="BI25" s="624"/>
      <c r="BJ25" s="624"/>
      <c r="BK25" s="624"/>
      <c r="BL25" s="624"/>
      <c r="BM25" s="624"/>
      <c r="BN25" s="625"/>
      <c r="BO25" s="626" t="s">
        <v>121</v>
      </c>
      <c r="BP25" s="626"/>
      <c r="BQ25" s="626"/>
      <c r="BR25" s="626"/>
      <c r="BS25" s="627" t="s">
        <v>121</v>
      </c>
      <c r="BT25" s="627"/>
      <c r="BU25" s="627"/>
      <c r="BV25" s="627"/>
      <c r="BW25" s="627"/>
      <c r="BX25" s="627"/>
      <c r="BY25" s="627"/>
      <c r="BZ25" s="627"/>
      <c r="CA25" s="627"/>
      <c r="CB25" s="631"/>
      <c r="CD25" s="620" t="s">
        <v>281</v>
      </c>
      <c r="CE25" s="621"/>
      <c r="CF25" s="621"/>
      <c r="CG25" s="621"/>
      <c r="CH25" s="621"/>
      <c r="CI25" s="621"/>
      <c r="CJ25" s="621"/>
      <c r="CK25" s="621"/>
      <c r="CL25" s="621"/>
      <c r="CM25" s="621"/>
      <c r="CN25" s="621"/>
      <c r="CO25" s="621"/>
      <c r="CP25" s="621"/>
      <c r="CQ25" s="622"/>
      <c r="CR25" s="623">
        <v>3161088</v>
      </c>
      <c r="CS25" s="655"/>
      <c r="CT25" s="655"/>
      <c r="CU25" s="655"/>
      <c r="CV25" s="655"/>
      <c r="CW25" s="655"/>
      <c r="CX25" s="655"/>
      <c r="CY25" s="656"/>
      <c r="CZ25" s="628">
        <v>16.100000000000001</v>
      </c>
      <c r="DA25" s="653"/>
      <c r="DB25" s="653"/>
      <c r="DC25" s="657"/>
      <c r="DD25" s="632">
        <v>2899651</v>
      </c>
      <c r="DE25" s="655"/>
      <c r="DF25" s="655"/>
      <c r="DG25" s="655"/>
      <c r="DH25" s="655"/>
      <c r="DI25" s="655"/>
      <c r="DJ25" s="655"/>
      <c r="DK25" s="656"/>
      <c r="DL25" s="632">
        <v>2744549</v>
      </c>
      <c r="DM25" s="655"/>
      <c r="DN25" s="655"/>
      <c r="DO25" s="655"/>
      <c r="DP25" s="655"/>
      <c r="DQ25" s="655"/>
      <c r="DR25" s="655"/>
      <c r="DS25" s="655"/>
      <c r="DT25" s="655"/>
      <c r="DU25" s="655"/>
      <c r="DV25" s="656"/>
      <c r="DW25" s="628">
        <v>25.7</v>
      </c>
      <c r="DX25" s="653"/>
      <c r="DY25" s="653"/>
      <c r="DZ25" s="653"/>
      <c r="EA25" s="653"/>
      <c r="EB25" s="653"/>
      <c r="EC25" s="654"/>
    </row>
    <row r="26" spans="2:133" ht="11.25" customHeight="1" x14ac:dyDescent="0.15">
      <c r="B26" s="620" t="s">
        <v>282</v>
      </c>
      <c r="C26" s="621"/>
      <c r="D26" s="621"/>
      <c r="E26" s="621"/>
      <c r="F26" s="621"/>
      <c r="G26" s="621"/>
      <c r="H26" s="621"/>
      <c r="I26" s="621"/>
      <c r="J26" s="621"/>
      <c r="K26" s="621"/>
      <c r="L26" s="621"/>
      <c r="M26" s="621"/>
      <c r="N26" s="621"/>
      <c r="O26" s="621"/>
      <c r="P26" s="621"/>
      <c r="Q26" s="622"/>
      <c r="R26" s="623">
        <v>3276</v>
      </c>
      <c r="S26" s="624"/>
      <c r="T26" s="624"/>
      <c r="U26" s="624"/>
      <c r="V26" s="624"/>
      <c r="W26" s="624"/>
      <c r="X26" s="624"/>
      <c r="Y26" s="625"/>
      <c r="Z26" s="626">
        <v>0</v>
      </c>
      <c r="AA26" s="626"/>
      <c r="AB26" s="626"/>
      <c r="AC26" s="626"/>
      <c r="AD26" s="627">
        <v>3276</v>
      </c>
      <c r="AE26" s="627"/>
      <c r="AF26" s="627"/>
      <c r="AG26" s="627"/>
      <c r="AH26" s="627"/>
      <c r="AI26" s="627"/>
      <c r="AJ26" s="627"/>
      <c r="AK26" s="627"/>
      <c r="AL26" s="628">
        <v>0</v>
      </c>
      <c r="AM26" s="629"/>
      <c r="AN26" s="629"/>
      <c r="AO26" s="630"/>
      <c r="AP26" s="620" t="s">
        <v>283</v>
      </c>
      <c r="AQ26" s="639"/>
      <c r="AR26" s="639"/>
      <c r="AS26" s="639"/>
      <c r="AT26" s="639"/>
      <c r="AU26" s="639"/>
      <c r="AV26" s="639"/>
      <c r="AW26" s="639"/>
      <c r="AX26" s="639"/>
      <c r="AY26" s="639"/>
      <c r="AZ26" s="639"/>
      <c r="BA26" s="639"/>
      <c r="BB26" s="639"/>
      <c r="BC26" s="639"/>
      <c r="BD26" s="639"/>
      <c r="BE26" s="639"/>
      <c r="BF26" s="640"/>
      <c r="BG26" s="623" t="s">
        <v>121</v>
      </c>
      <c r="BH26" s="624"/>
      <c r="BI26" s="624"/>
      <c r="BJ26" s="624"/>
      <c r="BK26" s="624"/>
      <c r="BL26" s="624"/>
      <c r="BM26" s="624"/>
      <c r="BN26" s="625"/>
      <c r="BO26" s="626" t="s">
        <v>121</v>
      </c>
      <c r="BP26" s="626"/>
      <c r="BQ26" s="626"/>
      <c r="BR26" s="626"/>
      <c r="BS26" s="627" t="s">
        <v>121</v>
      </c>
      <c r="BT26" s="627"/>
      <c r="BU26" s="627"/>
      <c r="BV26" s="627"/>
      <c r="BW26" s="627"/>
      <c r="BX26" s="627"/>
      <c r="BY26" s="627"/>
      <c r="BZ26" s="627"/>
      <c r="CA26" s="627"/>
      <c r="CB26" s="631"/>
      <c r="CD26" s="620" t="s">
        <v>284</v>
      </c>
      <c r="CE26" s="621"/>
      <c r="CF26" s="621"/>
      <c r="CG26" s="621"/>
      <c r="CH26" s="621"/>
      <c r="CI26" s="621"/>
      <c r="CJ26" s="621"/>
      <c r="CK26" s="621"/>
      <c r="CL26" s="621"/>
      <c r="CM26" s="621"/>
      <c r="CN26" s="621"/>
      <c r="CO26" s="621"/>
      <c r="CP26" s="621"/>
      <c r="CQ26" s="622"/>
      <c r="CR26" s="623">
        <v>1789678</v>
      </c>
      <c r="CS26" s="624"/>
      <c r="CT26" s="624"/>
      <c r="CU26" s="624"/>
      <c r="CV26" s="624"/>
      <c r="CW26" s="624"/>
      <c r="CX26" s="624"/>
      <c r="CY26" s="625"/>
      <c r="CZ26" s="628">
        <v>9.1</v>
      </c>
      <c r="DA26" s="653"/>
      <c r="DB26" s="653"/>
      <c r="DC26" s="657"/>
      <c r="DD26" s="632">
        <v>1600788</v>
      </c>
      <c r="DE26" s="624"/>
      <c r="DF26" s="624"/>
      <c r="DG26" s="624"/>
      <c r="DH26" s="624"/>
      <c r="DI26" s="624"/>
      <c r="DJ26" s="624"/>
      <c r="DK26" s="625"/>
      <c r="DL26" s="632" t="s">
        <v>121</v>
      </c>
      <c r="DM26" s="624"/>
      <c r="DN26" s="624"/>
      <c r="DO26" s="624"/>
      <c r="DP26" s="624"/>
      <c r="DQ26" s="624"/>
      <c r="DR26" s="624"/>
      <c r="DS26" s="624"/>
      <c r="DT26" s="624"/>
      <c r="DU26" s="624"/>
      <c r="DV26" s="625"/>
      <c r="DW26" s="628" t="s">
        <v>121</v>
      </c>
      <c r="DX26" s="653"/>
      <c r="DY26" s="653"/>
      <c r="DZ26" s="653"/>
      <c r="EA26" s="653"/>
      <c r="EB26" s="653"/>
      <c r="EC26" s="654"/>
    </row>
    <row r="27" spans="2:133" ht="11.25" customHeight="1" x14ac:dyDescent="0.15">
      <c r="B27" s="620" t="s">
        <v>285</v>
      </c>
      <c r="C27" s="621"/>
      <c r="D27" s="621"/>
      <c r="E27" s="621"/>
      <c r="F27" s="621"/>
      <c r="G27" s="621"/>
      <c r="H27" s="621"/>
      <c r="I27" s="621"/>
      <c r="J27" s="621"/>
      <c r="K27" s="621"/>
      <c r="L27" s="621"/>
      <c r="M27" s="621"/>
      <c r="N27" s="621"/>
      <c r="O27" s="621"/>
      <c r="P27" s="621"/>
      <c r="Q27" s="622"/>
      <c r="R27" s="623">
        <v>73887</v>
      </c>
      <c r="S27" s="624"/>
      <c r="T27" s="624"/>
      <c r="U27" s="624"/>
      <c r="V27" s="624"/>
      <c r="W27" s="624"/>
      <c r="X27" s="624"/>
      <c r="Y27" s="625"/>
      <c r="Z27" s="626">
        <v>0.4</v>
      </c>
      <c r="AA27" s="626"/>
      <c r="AB27" s="626"/>
      <c r="AC27" s="626"/>
      <c r="AD27" s="627" t="s">
        <v>121</v>
      </c>
      <c r="AE27" s="627"/>
      <c r="AF27" s="627"/>
      <c r="AG27" s="627"/>
      <c r="AH27" s="627"/>
      <c r="AI27" s="627"/>
      <c r="AJ27" s="627"/>
      <c r="AK27" s="627"/>
      <c r="AL27" s="628" t="s">
        <v>121</v>
      </c>
      <c r="AM27" s="629"/>
      <c r="AN27" s="629"/>
      <c r="AO27" s="630"/>
      <c r="AP27" s="620" t="s">
        <v>286</v>
      </c>
      <c r="AQ27" s="621"/>
      <c r="AR27" s="621"/>
      <c r="AS27" s="621"/>
      <c r="AT27" s="621"/>
      <c r="AU27" s="621"/>
      <c r="AV27" s="621"/>
      <c r="AW27" s="621"/>
      <c r="AX27" s="621"/>
      <c r="AY27" s="621"/>
      <c r="AZ27" s="621"/>
      <c r="BA27" s="621"/>
      <c r="BB27" s="621"/>
      <c r="BC27" s="621"/>
      <c r="BD27" s="621"/>
      <c r="BE27" s="621"/>
      <c r="BF27" s="622"/>
      <c r="BG27" s="623">
        <v>4857945</v>
      </c>
      <c r="BH27" s="624"/>
      <c r="BI27" s="624"/>
      <c r="BJ27" s="624"/>
      <c r="BK27" s="624"/>
      <c r="BL27" s="624"/>
      <c r="BM27" s="624"/>
      <c r="BN27" s="625"/>
      <c r="BO27" s="626">
        <v>100</v>
      </c>
      <c r="BP27" s="626"/>
      <c r="BQ27" s="626"/>
      <c r="BR27" s="626"/>
      <c r="BS27" s="627">
        <v>60462</v>
      </c>
      <c r="BT27" s="627"/>
      <c r="BU27" s="627"/>
      <c r="BV27" s="627"/>
      <c r="BW27" s="627"/>
      <c r="BX27" s="627"/>
      <c r="BY27" s="627"/>
      <c r="BZ27" s="627"/>
      <c r="CA27" s="627"/>
      <c r="CB27" s="631"/>
      <c r="CD27" s="620" t="s">
        <v>287</v>
      </c>
      <c r="CE27" s="621"/>
      <c r="CF27" s="621"/>
      <c r="CG27" s="621"/>
      <c r="CH27" s="621"/>
      <c r="CI27" s="621"/>
      <c r="CJ27" s="621"/>
      <c r="CK27" s="621"/>
      <c r="CL27" s="621"/>
      <c r="CM27" s="621"/>
      <c r="CN27" s="621"/>
      <c r="CO27" s="621"/>
      <c r="CP27" s="621"/>
      <c r="CQ27" s="622"/>
      <c r="CR27" s="623">
        <v>2969037</v>
      </c>
      <c r="CS27" s="655"/>
      <c r="CT27" s="655"/>
      <c r="CU27" s="655"/>
      <c r="CV27" s="655"/>
      <c r="CW27" s="655"/>
      <c r="CX27" s="655"/>
      <c r="CY27" s="656"/>
      <c r="CZ27" s="628">
        <v>15.1</v>
      </c>
      <c r="DA27" s="653"/>
      <c r="DB27" s="653"/>
      <c r="DC27" s="657"/>
      <c r="DD27" s="632">
        <v>865138</v>
      </c>
      <c r="DE27" s="655"/>
      <c r="DF27" s="655"/>
      <c r="DG27" s="655"/>
      <c r="DH27" s="655"/>
      <c r="DI27" s="655"/>
      <c r="DJ27" s="655"/>
      <c r="DK27" s="656"/>
      <c r="DL27" s="632">
        <v>857487</v>
      </c>
      <c r="DM27" s="655"/>
      <c r="DN27" s="655"/>
      <c r="DO27" s="655"/>
      <c r="DP27" s="655"/>
      <c r="DQ27" s="655"/>
      <c r="DR27" s="655"/>
      <c r="DS27" s="655"/>
      <c r="DT27" s="655"/>
      <c r="DU27" s="655"/>
      <c r="DV27" s="656"/>
      <c r="DW27" s="628">
        <v>8</v>
      </c>
      <c r="DX27" s="653"/>
      <c r="DY27" s="653"/>
      <c r="DZ27" s="653"/>
      <c r="EA27" s="653"/>
      <c r="EB27" s="653"/>
      <c r="EC27" s="654"/>
    </row>
    <row r="28" spans="2:133" ht="11.25" customHeight="1" x14ac:dyDescent="0.15">
      <c r="B28" s="620" t="s">
        <v>288</v>
      </c>
      <c r="C28" s="621"/>
      <c r="D28" s="621"/>
      <c r="E28" s="621"/>
      <c r="F28" s="621"/>
      <c r="G28" s="621"/>
      <c r="H28" s="621"/>
      <c r="I28" s="621"/>
      <c r="J28" s="621"/>
      <c r="K28" s="621"/>
      <c r="L28" s="621"/>
      <c r="M28" s="621"/>
      <c r="N28" s="621"/>
      <c r="O28" s="621"/>
      <c r="P28" s="621"/>
      <c r="Q28" s="622"/>
      <c r="R28" s="623">
        <v>84919</v>
      </c>
      <c r="S28" s="624"/>
      <c r="T28" s="624"/>
      <c r="U28" s="624"/>
      <c r="V28" s="624"/>
      <c r="W28" s="624"/>
      <c r="X28" s="624"/>
      <c r="Y28" s="625"/>
      <c r="Z28" s="626">
        <v>0.4</v>
      </c>
      <c r="AA28" s="626"/>
      <c r="AB28" s="626"/>
      <c r="AC28" s="626"/>
      <c r="AD28" s="627">
        <v>29577</v>
      </c>
      <c r="AE28" s="627"/>
      <c r="AF28" s="627"/>
      <c r="AG28" s="627"/>
      <c r="AH28" s="627"/>
      <c r="AI28" s="627"/>
      <c r="AJ28" s="627"/>
      <c r="AK28" s="627"/>
      <c r="AL28" s="628">
        <v>0.3</v>
      </c>
      <c r="AM28" s="629"/>
      <c r="AN28" s="629"/>
      <c r="AO28" s="630"/>
      <c r="AP28" s="620"/>
      <c r="AQ28" s="621"/>
      <c r="AR28" s="621"/>
      <c r="AS28" s="621"/>
      <c r="AT28" s="621"/>
      <c r="AU28" s="621"/>
      <c r="AV28" s="621"/>
      <c r="AW28" s="621"/>
      <c r="AX28" s="621"/>
      <c r="AY28" s="621"/>
      <c r="AZ28" s="621"/>
      <c r="BA28" s="621"/>
      <c r="BB28" s="621"/>
      <c r="BC28" s="621"/>
      <c r="BD28" s="621"/>
      <c r="BE28" s="621"/>
      <c r="BF28" s="622"/>
      <c r="BG28" s="623"/>
      <c r="BH28" s="624"/>
      <c r="BI28" s="624"/>
      <c r="BJ28" s="624"/>
      <c r="BK28" s="624"/>
      <c r="BL28" s="624"/>
      <c r="BM28" s="624"/>
      <c r="BN28" s="625"/>
      <c r="BO28" s="626"/>
      <c r="BP28" s="626"/>
      <c r="BQ28" s="626"/>
      <c r="BR28" s="626"/>
      <c r="BS28" s="632"/>
      <c r="BT28" s="624"/>
      <c r="BU28" s="624"/>
      <c r="BV28" s="624"/>
      <c r="BW28" s="624"/>
      <c r="BX28" s="624"/>
      <c r="BY28" s="624"/>
      <c r="BZ28" s="624"/>
      <c r="CA28" s="624"/>
      <c r="CB28" s="633"/>
      <c r="CD28" s="620" t="s">
        <v>289</v>
      </c>
      <c r="CE28" s="621"/>
      <c r="CF28" s="621"/>
      <c r="CG28" s="621"/>
      <c r="CH28" s="621"/>
      <c r="CI28" s="621"/>
      <c r="CJ28" s="621"/>
      <c r="CK28" s="621"/>
      <c r="CL28" s="621"/>
      <c r="CM28" s="621"/>
      <c r="CN28" s="621"/>
      <c r="CO28" s="621"/>
      <c r="CP28" s="621"/>
      <c r="CQ28" s="622"/>
      <c r="CR28" s="623">
        <v>1694995</v>
      </c>
      <c r="CS28" s="624"/>
      <c r="CT28" s="624"/>
      <c r="CU28" s="624"/>
      <c r="CV28" s="624"/>
      <c r="CW28" s="624"/>
      <c r="CX28" s="624"/>
      <c r="CY28" s="625"/>
      <c r="CZ28" s="628">
        <v>8.6</v>
      </c>
      <c r="DA28" s="653"/>
      <c r="DB28" s="653"/>
      <c r="DC28" s="657"/>
      <c r="DD28" s="632">
        <v>1694995</v>
      </c>
      <c r="DE28" s="624"/>
      <c r="DF28" s="624"/>
      <c r="DG28" s="624"/>
      <c r="DH28" s="624"/>
      <c r="DI28" s="624"/>
      <c r="DJ28" s="624"/>
      <c r="DK28" s="625"/>
      <c r="DL28" s="632">
        <v>1694995</v>
      </c>
      <c r="DM28" s="624"/>
      <c r="DN28" s="624"/>
      <c r="DO28" s="624"/>
      <c r="DP28" s="624"/>
      <c r="DQ28" s="624"/>
      <c r="DR28" s="624"/>
      <c r="DS28" s="624"/>
      <c r="DT28" s="624"/>
      <c r="DU28" s="624"/>
      <c r="DV28" s="625"/>
      <c r="DW28" s="628">
        <v>15.9</v>
      </c>
      <c r="DX28" s="653"/>
      <c r="DY28" s="653"/>
      <c r="DZ28" s="653"/>
      <c r="EA28" s="653"/>
      <c r="EB28" s="653"/>
      <c r="EC28" s="654"/>
    </row>
    <row r="29" spans="2:133" ht="11.25" customHeight="1" x14ac:dyDescent="0.15">
      <c r="B29" s="620" t="s">
        <v>290</v>
      </c>
      <c r="C29" s="621"/>
      <c r="D29" s="621"/>
      <c r="E29" s="621"/>
      <c r="F29" s="621"/>
      <c r="G29" s="621"/>
      <c r="H29" s="621"/>
      <c r="I29" s="621"/>
      <c r="J29" s="621"/>
      <c r="K29" s="621"/>
      <c r="L29" s="621"/>
      <c r="M29" s="621"/>
      <c r="N29" s="621"/>
      <c r="O29" s="621"/>
      <c r="P29" s="621"/>
      <c r="Q29" s="622"/>
      <c r="R29" s="623">
        <v>123564</v>
      </c>
      <c r="S29" s="624"/>
      <c r="T29" s="624"/>
      <c r="U29" s="624"/>
      <c r="V29" s="624"/>
      <c r="W29" s="624"/>
      <c r="X29" s="624"/>
      <c r="Y29" s="625"/>
      <c r="Z29" s="626">
        <v>0.6</v>
      </c>
      <c r="AA29" s="626"/>
      <c r="AB29" s="626"/>
      <c r="AC29" s="626"/>
      <c r="AD29" s="627">
        <v>98</v>
      </c>
      <c r="AE29" s="627"/>
      <c r="AF29" s="627"/>
      <c r="AG29" s="627"/>
      <c r="AH29" s="627"/>
      <c r="AI29" s="627"/>
      <c r="AJ29" s="627"/>
      <c r="AK29" s="627"/>
      <c r="AL29" s="628">
        <v>0</v>
      </c>
      <c r="AM29" s="629"/>
      <c r="AN29" s="629"/>
      <c r="AO29" s="630"/>
      <c r="AP29" s="644"/>
      <c r="AQ29" s="645"/>
      <c r="AR29" s="645"/>
      <c r="AS29" s="645"/>
      <c r="AT29" s="645"/>
      <c r="AU29" s="645"/>
      <c r="AV29" s="645"/>
      <c r="AW29" s="645"/>
      <c r="AX29" s="645"/>
      <c r="AY29" s="645"/>
      <c r="AZ29" s="645"/>
      <c r="BA29" s="645"/>
      <c r="BB29" s="645"/>
      <c r="BC29" s="645"/>
      <c r="BD29" s="645"/>
      <c r="BE29" s="645"/>
      <c r="BF29" s="646"/>
      <c r="BG29" s="623"/>
      <c r="BH29" s="624"/>
      <c r="BI29" s="624"/>
      <c r="BJ29" s="624"/>
      <c r="BK29" s="624"/>
      <c r="BL29" s="624"/>
      <c r="BM29" s="624"/>
      <c r="BN29" s="625"/>
      <c r="BO29" s="626"/>
      <c r="BP29" s="626"/>
      <c r="BQ29" s="626"/>
      <c r="BR29" s="626"/>
      <c r="BS29" s="627"/>
      <c r="BT29" s="627"/>
      <c r="BU29" s="627"/>
      <c r="BV29" s="627"/>
      <c r="BW29" s="627"/>
      <c r="BX29" s="627"/>
      <c r="BY29" s="627"/>
      <c r="BZ29" s="627"/>
      <c r="CA29" s="627"/>
      <c r="CB29" s="631"/>
      <c r="CD29" s="659" t="s">
        <v>291</v>
      </c>
      <c r="CE29" s="660"/>
      <c r="CF29" s="620" t="s">
        <v>66</v>
      </c>
      <c r="CG29" s="621"/>
      <c r="CH29" s="621"/>
      <c r="CI29" s="621"/>
      <c r="CJ29" s="621"/>
      <c r="CK29" s="621"/>
      <c r="CL29" s="621"/>
      <c r="CM29" s="621"/>
      <c r="CN29" s="621"/>
      <c r="CO29" s="621"/>
      <c r="CP29" s="621"/>
      <c r="CQ29" s="622"/>
      <c r="CR29" s="623">
        <v>1694936</v>
      </c>
      <c r="CS29" s="655"/>
      <c r="CT29" s="655"/>
      <c r="CU29" s="655"/>
      <c r="CV29" s="655"/>
      <c r="CW29" s="655"/>
      <c r="CX29" s="655"/>
      <c r="CY29" s="656"/>
      <c r="CZ29" s="628">
        <v>8.6</v>
      </c>
      <c r="DA29" s="653"/>
      <c r="DB29" s="653"/>
      <c r="DC29" s="657"/>
      <c r="DD29" s="632">
        <v>1694936</v>
      </c>
      <c r="DE29" s="655"/>
      <c r="DF29" s="655"/>
      <c r="DG29" s="655"/>
      <c r="DH29" s="655"/>
      <c r="DI29" s="655"/>
      <c r="DJ29" s="655"/>
      <c r="DK29" s="656"/>
      <c r="DL29" s="632">
        <v>1694936</v>
      </c>
      <c r="DM29" s="655"/>
      <c r="DN29" s="655"/>
      <c r="DO29" s="655"/>
      <c r="DP29" s="655"/>
      <c r="DQ29" s="655"/>
      <c r="DR29" s="655"/>
      <c r="DS29" s="655"/>
      <c r="DT29" s="655"/>
      <c r="DU29" s="655"/>
      <c r="DV29" s="656"/>
      <c r="DW29" s="628">
        <v>15.9</v>
      </c>
      <c r="DX29" s="653"/>
      <c r="DY29" s="653"/>
      <c r="DZ29" s="653"/>
      <c r="EA29" s="653"/>
      <c r="EB29" s="653"/>
      <c r="EC29" s="654"/>
    </row>
    <row r="30" spans="2:133" ht="11.25" customHeight="1" x14ac:dyDescent="0.15">
      <c r="B30" s="620" t="s">
        <v>292</v>
      </c>
      <c r="C30" s="621"/>
      <c r="D30" s="621"/>
      <c r="E30" s="621"/>
      <c r="F30" s="621"/>
      <c r="G30" s="621"/>
      <c r="H30" s="621"/>
      <c r="I30" s="621"/>
      <c r="J30" s="621"/>
      <c r="K30" s="621"/>
      <c r="L30" s="621"/>
      <c r="M30" s="621"/>
      <c r="N30" s="621"/>
      <c r="O30" s="621"/>
      <c r="P30" s="621"/>
      <c r="Q30" s="622"/>
      <c r="R30" s="623">
        <v>3326637</v>
      </c>
      <c r="S30" s="624"/>
      <c r="T30" s="624"/>
      <c r="U30" s="624"/>
      <c r="V30" s="624"/>
      <c r="W30" s="624"/>
      <c r="X30" s="624"/>
      <c r="Y30" s="625"/>
      <c r="Z30" s="626">
        <v>16.5</v>
      </c>
      <c r="AA30" s="626"/>
      <c r="AB30" s="626"/>
      <c r="AC30" s="626"/>
      <c r="AD30" s="627" t="s">
        <v>121</v>
      </c>
      <c r="AE30" s="627"/>
      <c r="AF30" s="627"/>
      <c r="AG30" s="627"/>
      <c r="AH30" s="627"/>
      <c r="AI30" s="627"/>
      <c r="AJ30" s="627"/>
      <c r="AK30" s="627"/>
      <c r="AL30" s="628" t="s">
        <v>121</v>
      </c>
      <c r="AM30" s="629"/>
      <c r="AN30" s="629"/>
      <c r="AO30" s="630"/>
      <c r="AP30" s="605" t="s">
        <v>210</v>
      </c>
      <c r="AQ30" s="606"/>
      <c r="AR30" s="606"/>
      <c r="AS30" s="606"/>
      <c r="AT30" s="606"/>
      <c r="AU30" s="606"/>
      <c r="AV30" s="606"/>
      <c r="AW30" s="606"/>
      <c r="AX30" s="606"/>
      <c r="AY30" s="606"/>
      <c r="AZ30" s="606"/>
      <c r="BA30" s="606"/>
      <c r="BB30" s="606"/>
      <c r="BC30" s="606"/>
      <c r="BD30" s="606"/>
      <c r="BE30" s="606"/>
      <c r="BF30" s="607"/>
      <c r="BG30" s="605" t="s">
        <v>293</v>
      </c>
      <c r="BH30" s="665"/>
      <c r="BI30" s="665"/>
      <c r="BJ30" s="665"/>
      <c r="BK30" s="665"/>
      <c r="BL30" s="665"/>
      <c r="BM30" s="665"/>
      <c r="BN30" s="665"/>
      <c r="BO30" s="665"/>
      <c r="BP30" s="665"/>
      <c r="BQ30" s="666"/>
      <c r="BR30" s="605" t="s">
        <v>294</v>
      </c>
      <c r="BS30" s="665"/>
      <c r="BT30" s="665"/>
      <c r="BU30" s="665"/>
      <c r="BV30" s="665"/>
      <c r="BW30" s="665"/>
      <c r="BX30" s="665"/>
      <c r="BY30" s="665"/>
      <c r="BZ30" s="665"/>
      <c r="CA30" s="665"/>
      <c r="CB30" s="666"/>
      <c r="CD30" s="661"/>
      <c r="CE30" s="662"/>
      <c r="CF30" s="620" t="s">
        <v>295</v>
      </c>
      <c r="CG30" s="621"/>
      <c r="CH30" s="621"/>
      <c r="CI30" s="621"/>
      <c r="CJ30" s="621"/>
      <c r="CK30" s="621"/>
      <c r="CL30" s="621"/>
      <c r="CM30" s="621"/>
      <c r="CN30" s="621"/>
      <c r="CO30" s="621"/>
      <c r="CP30" s="621"/>
      <c r="CQ30" s="622"/>
      <c r="CR30" s="623">
        <v>1632868</v>
      </c>
      <c r="CS30" s="624"/>
      <c r="CT30" s="624"/>
      <c r="CU30" s="624"/>
      <c r="CV30" s="624"/>
      <c r="CW30" s="624"/>
      <c r="CX30" s="624"/>
      <c r="CY30" s="625"/>
      <c r="CZ30" s="628">
        <v>8.3000000000000007</v>
      </c>
      <c r="DA30" s="653"/>
      <c r="DB30" s="653"/>
      <c r="DC30" s="657"/>
      <c r="DD30" s="632">
        <v>1632868</v>
      </c>
      <c r="DE30" s="624"/>
      <c r="DF30" s="624"/>
      <c r="DG30" s="624"/>
      <c r="DH30" s="624"/>
      <c r="DI30" s="624"/>
      <c r="DJ30" s="624"/>
      <c r="DK30" s="625"/>
      <c r="DL30" s="632">
        <v>1632868</v>
      </c>
      <c r="DM30" s="624"/>
      <c r="DN30" s="624"/>
      <c r="DO30" s="624"/>
      <c r="DP30" s="624"/>
      <c r="DQ30" s="624"/>
      <c r="DR30" s="624"/>
      <c r="DS30" s="624"/>
      <c r="DT30" s="624"/>
      <c r="DU30" s="624"/>
      <c r="DV30" s="625"/>
      <c r="DW30" s="628">
        <v>15.3</v>
      </c>
      <c r="DX30" s="653"/>
      <c r="DY30" s="653"/>
      <c r="DZ30" s="653"/>
      <c r="EA30" s="653"/>
      <c r="EB30" s="653"/>
      <c r="EC30" s="654"/>
    </row>
    <row r="31" spans="2:133" ht="11.25" customHeight="1" x14ac:dyDescent="0.15">
      <c r="B31" s="636" t="s">
        <v>296</v>
      </c>
      <c r="C31" s="637"/>
      <c r="D31" s="637"/>
      <c r="E31" s="637"/>
      <c r="F31" s="637"/>
      <c r="G31" s="637"/>
      <c r="H31" s="637"/>
      <c r="I31" s="637"/>
      <c r="J31" s="637"/>
      <c r="K31" s="637"/>
      <c r="L31" s="637"/>
      <c r="M31" s="637"/>
      <c r="N31" s="637"/>
      <c r="O31" s="637"/>
      <c r="P31" s="637"/>
      <c r="Q31" s="638"/>
      <c r="R31" s="623" t="s">
        <v>121</v>
      </c>
      <c r="S31" s="624"/>
      <c r="T31" s="624"/>
      <c r="U31" s="624"/>
      <c r="V31" s="624"/>
      <c r="W31" s="624"/>
      <c r="X31" s="624"/>
      <c r="Y31" s="625"/>
      <c r="Z31" s="626" t="s">
        <v>121</v>
      </c>
      <c r="AA31" s="626"/>
      <c r="AB31" s="626"/>
      <c r="AC31" s="626"/>
      <c r="AD31" s="627" t="s">
        <v>121</v>
      </c>
      <c r="AE31" s="627"/>
      <c r="AF31" s="627"/>
      <c r="AG31" s="627"/>
      <c r="AH31" s="627"/>
      <c r="AI31" s="627"/>
      <c r="AJ31" s="627"/>
      <c r="AK31" s="627"/>
      <c r="AL31" s="628" t="s">
        <v>121</v>
      </c>
      <c r="AM31" s="629"/>
      <c r="AN31" s="629"/>
      <c r="AO31" s="630"/>
      <c r="AP31" s="669" t="s">
        <v>297</v>
      </c>
      <c r="AQ31" s="670"/>
      <c r="AR31" s="670"/>
      <c r="AS31" s="670"/>
      <c r="AT31" s="675" t="s">
        <v>298</v>
      </c>
      <c r="AU31" s="206"/>
      <c r="AV31" s="206"/>
      <c r="AW31" s="206"/>
      <c r="AX31" s="609" t="s">
        <v>176</v>
      </c>
      <c r="AY31" s="610"/>
      <c r="AZ31" s="610"/>
      <c r="BA31" s="610"/>
      <c r="BB31" s="610"/>
      <c r="BC31" s="610"/>
      <c r="BD31" s="610"/>
      <c r="BE31" s="610"/>
      <c r="BF31" s="611"/>
      <c r="BG31" s="679">
        <v>99.5</v>
      </c>
      <c r="BH31" s="667"/>
      <c r="BI31" s="667"/>
      <c r="BJ31" s="667"/>
      <c r="BK31" s="667"/>
      <c r="BL31" s="667"/>
      <c r="BM31" s="618">
        <v>98.5</v>
      </c>
      <c r="BN31" s="667"/>
      <c r="BO31" s="667"/>
      <c r="BP31" s="667"/>
      <c r="BQ31" s="668"/>
      <c r="BR31" s="679">
        <v>99.4</v>
      </c>
      <c r="BS31" s="667"/>
      <c r="BT31" s="667"/>
      <c r="BU31" s="667"/>
      <c r="BV31" s="667"/>
      <c r="BW31" s="667"/>
      <c r="BX31" s="618">
        <v>98.5</v>
      </c>
      <c r="BY31" s="667"/>
      <c r="BZ31" s="667"/>
      <c r="CA31" s="667"/>
      <c r="CB31" s="668"/>
      <c r="CD31" s="661"/>
      <c r="CE31" s="662"/>
      <c r="CF31" s="620" t="s">
        <v>299</v>
      </c>
      <c r="CG31" s="621"/>
      <c r="CH31" s="621"/>
      <c r="CI31" s="621"/>
      <c r="CJ31" s="621"/>
      <c r="CK31" s="621"/>
      <c r="CL31" s="621"/>
      <c r="CM31" s="621"/>
      <c r="CN31" s="621"/>
      <c r="CO31" s="621"/>
      <c r="CP31" s="621"/>
      <c r="CQ31" s="622"/>
      <c r="CR31" s="623">
        <v>62068</v>
      </c>
      <c r="CS31" s="655"/>
      <c r="CT31" s="655"/>
      <c r="CU31" s="655"/>
      <c r="CV31" s="655"/>
      <c r="CW31" s="655"/>
      <c r="CX31" s="655"/>
      <c r="CY31" s="656"/>
      <c r="CZ31" s="628">
        <v>0.3</v>
      </c>
      <c r="DA31" s="653"/>
      <c r="DB31" s="653"/>
      <c r="DC31" s="657"/>
      <c r="DD31" s="632">
        <v>62068</v>
      </c>
      <c r="DE31" s="655"/>
      <c r="DF31" s="655"/>
      <c r="DG31" s="655"/>
      <c r="DH31" s="655"/>
      <c r="DI31" s="655"/>
      <c r="DJ31" s="655"/>
      <c r="DK31" s="656"/>
      <c r="DL31" s="632">
        <v>62068</v>
      </c>
      <c r="DM31" s="655"/>
      <c r="DN31" s="655"/>
      <c r="DO31" s="655"/>
      <c r="DP31" s="655"/>
      <c r="DQ31" s="655"/>
      <c r="DR31" s="655"/>
      <c r="DS31" s="655"/>
      <c r="DT31" s="655"/>
      <c r="DU31" s="655"/>
      <c r="DV31" s="656"/>
      <c r="DW31" s="628">
        <v>0.6</v>
      </c>
      <c r="DX31" s="653"/>
      <c r="DY31" s="653"/>
      <c r="DZ31" s="653"/>
      <c r="EA31" s="653"/>
      <c r="EB31" s="653"/>
      <c r="EC31" s="654"/>
    </row>
    <row r="32" spans="2:133" ht="11.25" customHeight="1" x14ac:dyDescent="0.15">
      <c r="B32" s="620" t="s">
        <v>300</v>
      </c>
      <c r="C32" s="621"/>
      <c r="D32" s="621"/>
      <c r="E32" s="621"/>
      <c r="F32" s="621"/>
      <c r="G32" s="621"/>
      <c r="H32" s="621"/>
      <c r="I32" s="621"/>
      <c r="J32" s="621"/>
      <c r="K32" s="621"/>
      <c r="L32" s="621"/>
      <c r="M32" s="621"/>
      <c r="N32" s="621"/>
      <c r="O32" s="621"/>
      <c r="P32" s="621"/>
      <c r="Q32" s="622"/>
      <c r="R32" s="623">
        <v>1468225</v>
      </c>
      <c r="S32" s="624"/>
      <c r="T32" s="624"/>
      <c r="U32" s="624"/>
      <c r="V32" s="624"/>
      <c r="W32" s="624"/>
      <c r="X32" s="624"/>
      <c r="Y32" s="625"/>
      <c r="Z32" s="626">
        <v>7.3</v>
      </c>
      <c r="AA32" s="626"/>
      <c r="AB32" s="626"/>
      <c r="AC32" s="626"/>
      <c r="AD32" s="627" t="s">
        <v>121</v>
      </c>
      <c r="AE32" s="627"/>
      <c r="AF32" s="627"/>
      <c r="AG32" s="627"/>
      <c r="AH32" s="627"/>
      <c r="AI32" s="627"/>
      <c r="AJ32" s="627"/>
      <c r="AK32" s="627"/>
      <c r="AL32" s="628" t="s">
        <v>121</v>
      </c>
      <c r="AM32" s="629"/>
      <c r="AN32" s="629"/>
      <c r="AO32" s="630"/>
      <c r="AP32" s="671"/>
      <c r="AQ32" s="672"/>
      <c r="AR32" s="672"/>
      <c r="AS32" s="672"/>
      <c r="AT32" s="676"/>
      <c r="AU32" s="202" t="s">
        <v>301</v>
      </c>
      <c r="AX32" s="620" t="s">
        <v>302</v>
      </c>
      <c r="AY32" s="621"/>
      <c r="AZ32" s="621"/>
      <c r="BA32" s="621"/>
      <c r="BB32" s="621"/>
      <c r="BC32" s="621"/>
      <c r="BD32" s="621"/>
      <c r="BE32" s="621"/>
      <c r="BF32" s="622"/>
      <c r="BG32" s="680">
        <v>99.8</v>
      </c>
      <c r="BH32" s="655"/>
      <c r="BI32" s="655"/>
      <c r="BJ32" s="655"/>
      <c r="BK32" s="655"/>
      <c r="BL32" s="655"/>
      <c r="BM32" s="629">
        <v>99.2</v>
      </c>
      <c r="BN32" s="655"/>
      <c r="BO32" s="655"/>
      <c r="BP32" s="655"/>
      <c r="BQ32" s="678"/>
      <c r="BR32" s="680">
        <v>99.4</v>
      </c>
      <c r="BS32" s="655"/>
      <c r="BT32" s="655"/>
      <c r="BU32" s="655"/>
      <c r="BV32" s="655"/>
      <c r="BW32" s="655"/>
      <c r="BX32" s="629">
        <v>98.9</v>
      </c>
      <c r="BY32" s="655"/>
      <c r="BZ32" s="655"/>
      <c r="CA32" s="655"/>
      <c r="CB32" s="678"/>
      <c r="CD32" s="663"/>
      <c r="CE32" s="664"/>
      <c r="CF32" s="620" t="s">
        <v>303</v>
      </c>
      <c r="CG32" s="621"/>
      <c r="CH32" s="621"/>
      <c r="CI32" s="621"/>
      <c r="CJ32" s="621"/>
      <c r="CK32" s="621"/>
      <c r="CL32" s="621"/>
      <c r="CM32" s="621"/>
      <c r="CN32" s="621"/>
      <c r="CO32" s="621"/>
      <c r="CP32" s="621"/>
      <c r="CQ32" s="622"/>
      <c r="CR32" s="623">
        <v>59</v>
      </c>
      <c r="CS32" s="624"/>
      <c r="CT32" s="624"/>
      <c r="CU32" s="624"/>
      <c r="CV32" s="624"/>
      <c r="CW32" s="624"/>
      <c r="CX32" s="624"/>
      <c r="CY32" s="625"/>
      <c r="CZ32" s="628">
        <v>0</v>
      </c>
      <c r="DA32" s="653"/>
      <c r="DB32" s="653"/>
      <c r="DC32" s="657"/>
      <c r="DD32" s="632">
        <v>59</v>
      </c>
      <c r="DE32" s="624"/>
      <c r="DF32" s="624"/>
      <c r="DG32" s="624"/>
      <c r="DH32" s="624"/>
      <c r="DI32" s="624"/>
      <c r="DJ32" s="624"/>
      <c r="DK32" s="625"/>
      <c r="DL32" s="632">
        <v>59</v>
      </c>
      <c r="DM32" s="624"/>
      <c r="DN32" s="624"/>
      <c r="DO32" s="624"/>
      <c r="DP32" s="624"/>
      <c r="DQ32" s="624"/>
      <c r="DR32" s="624"/>
      <c r="DS32" s="624"/>
      <c r="DT32" s="624"/>
      <c r="DU32" s="624"/>
      <c r="DV32" s="625"/>
      <c r="DW32" s="628">
        <v>0</v>
      </c>
      <c r="DX32" s="653"/>
      <c r="DY32" s="653"/>
      <c r="DZ32" s="653"/>
      <c r="EA32" s="653"/>
      <c r="EB32" s="653"/>
      <c r="EC32" s="654"/>
    </row>
    <row r="33" spans="2:133" ht="11.25" customHeight="1" x14ac:dyDescent="0.15">
      <c r="B33" s="620" t="s">
        <v>304</v>
      </c>
      <c r="C33" s="621"/>
      <c r="D33" s="621"/>
      <c r="E33" s="621"/>
      <c r="F33" s="621"/>
      <c r="G33" s="621"/>
      <c r="H33" s="621"/>
      <c r="I33" s="621"/>
      <c r="J33" s="621"/>
      <c r="K33" s="621"/>
      <c r="L33" s="621"/>
      <c r="M33" s="621"/>
      <c r="N33" s="621"/>
      <c r="O33" s="621"/>
      <c r="P33" s="621"/>
      <c r="Q33" s="622"/>
      <c r="R33" s="623">
        <v>119133</v>
      </c>
      <c r="S33" s="624"/>
      <c r="T33" s="624"/>
      <c r="U33" s="624"/>
      <c r="V33" s="624"/>
      <c r="W33" s="624"/>
      <c r="X33" s="624"/>
      <c r="Y33" s="625"/>
      <c r="Z33" s="626">
        <v>0.6</v>
      </c>
      <c r="AA33" s="626"/>
      <c r="AB33" s="626"/>
      <c r="AC33" s="626"/>
      <c r="AD33" s="627">
        <v>37711</v>
      </c>
      <c r="AE33" s="627"/>
      <c r="AF33" s="627"/>
      <c r="AG33" s="627"/>
      <c r="AH33" s="627"/>
      <c r="AI33" s="627"/>
      <c r="AJ33" s="627"/>
      <c r="AK33" s="627"/>
      <c r="AL33" s="628">
        <v>0.4</v>
      </c>
      <c r="AM33" s="629"/>
      <c r="AN33" s="629"/>
      <c r="AO33" s="630"/>
      <c r="AP33" s="673"/>
      <c r="AQ33" s="674"/>
      <c r="AR33" s="674"/>
      <c r="AS33" s="674"/>
      <c r="AT33" s="677"/>
      <c r="AU33" s="207"/>
      <c r="AV33" s="207"/>
      <c r="AW33" s="207"/>
      <c r="AX33" s="644" t="s">
        <v>305</v>
      </c>
      <c r="AY33" s="645"/>
      <c r="AZ33" s="645"/>
      <c r="BA33" s="645"/>
      <c r="BB33" s="645"/>
      <c r="BC33" s="645"/>
      <c r="BD33" s="645"/>
      <c r="BE33" s="645"/>
      <c r="BF33" s="646"/>
      <c r="BG33" s="681">
        <v>99.2</v>
      </c>
      <c r="BH33" s="682"/>
      <c r="BI33" s="682"/>
      <c r="BJ33" s="682"/>
      <c r="BK33" s="682"/>
      <c r="BL33" s="682"/>
      <c r="BM33" s="683">
        <v>97.9</v>
      </c>
      <c r="BN33" s="682"/>
      <c r="BO33" s="682"/>
      <c r="BP33" s="682"/>
      <c r="BQ33" s="684"/>
      <c r="BR33" s="681">
        <v>99.2</v>
      </c>
      <c r="BS33" s="682"/>
      <c r="BT33" s="682"/>
      <c r="BU33" s="682"/>
      <c r="BV33" s="682"/>
      <c r="BW33" s="682"/>
      <c r="BX33" s="683">
        <v>98</v>
      </c>
      <c r="BY33" s="682"/>
      <c r="BZ33" s="682"/>
      <c r="CA33" s="682"/>
      <c r="CB33" s="684"/>
      <c r="CD33" s="620" t="s">
        <v>306</v>
      </c>
      <c r="CE33" s="621"/>
      <c r="CF33" s="621"/>
      <c r="CG33" s="621"/>
      <c r="CH33" s="621"/>
      <c r="CI33" s="621"/>
      <c r="CJ33" s="621"/>
      <c r="CK33" s="621"/>
      <c r="CL33" s="621"/>
      <c r="CM33" s="621"/>
      <c r="CN33" s="621"/>
      <c r="CO33" s="621"/>
      <c r="CP33" s="621"/>
      <c r="CQ33" s="622"/>
      <c r="CR33" s="623">
        <v>9738017</v>
      </c>
      <c r="CS33" s="655"/>
      <c r="CT33" s="655"/>
      <c r="CU33" s="655"/>
      <c r="CV33" s="655"/>
      <c r="CW33" s="655"/>
      <c r="CX33" s="655"/>
      <c r="CY33" s="656"/>
      <c r="CZ33" s="628">
        <v>49.5</v>
      </c>
      <c r="DA33" s="653"/>
      <c r="DB33" s="653"/>
      <c r="DC33" s="657"/>
      <c r="DD33" s="632">
        <v>7771135</v>
      </c>
      <c r="DE33" s="655"/>
      <c r="DF33" s="655"/>
      <c r="DG33" s="655"/>
      <c r="DH33" s="655"/>
      <c r="DI33" s="655"/>
      <c r="DJ33" s="655"/>
      <c r="DK33" s="656"/>
      <c r="DL33" s="632">
        <v>4887771</v>
      </c>
      <c r="DM33" s="655"/>
      <c r="DN33" s="655"/>
      <c r="DO33" s="655"/>
      <c r="DP33" s="655"/>
      <c r="DQ33" s="655"/>
      <c r="DR33" s="655"/>
      <c r="DS33" s="655"/>
      <c r="DT33" s="655"/>
      <c r="DU33" s="655"/>
      <c r="DV33" s="656"/>
      <c r="DW33" s="628">
        <v>45.7</v>
      </c>
      <c r="DX33" s="653"/>
      <c r="DY33" s="653"/>
      <c r="DZ33" s="653"/>
      <c r="EA33" s="653"/>
      <c r="EB33" s="653"/>
      <c r="EC33" s="654"/>
    </row>
    <row r="34" spans="2:133" ht="11.25" customHeight="1" x14ac:dyDescent="0.15">
      <c r="B34" s="620" t="s">
        <v>307</v>
      </c>
      <c r="C34" s="621"/>
      <c r="D34" s="621"/>
      <c r="E34" s="621"/>
      <c r="F34" s="621"/>
      <c r="G34" s="621"/>
      <c r="H34" s="621"/>
      <c r="I34" s="621"/>
      <c r="J34" s="621"/>
      <c r="K34" s="621"/>
      <c r="L34" s="621"/>
      <c r="M34" s="621"/>
      <c r="N34" s="621"/>
      <c r="O34" s="621"/>
      <c r="P34" s="621"/>
      <c r="Q34" s="622"/>
      <c r="R34" s="623">
        <v>646654</v>
      </c>
      <c r="S34" s="624"/>
      <c r="T34" s="624"/>
      <c r="U34" s="624"/>
      <c r="V34" s="624"/>
      <c r="W34" s="624"/>
      <c r="X34" s="624"/>
      <c r="Y34" s="625"/>
      <c r="Z34" s="626">
        <v>3.2</v>
      </c>
      <c r="AA34" s="626"/>
      <c r="AB34" s="626"/>
      <c r="AC34" s="626"/>
      <c r="AD34" s="627" t="s">
        <v>121</v>
      </c>
      <c r="AE34" s="627"/>
      <c r="AF34" s="627"/>
      <c r="AG34" s="627"/>
      <c r="AH34" s="627"/>
      <c r="AI34" s="627"/>
      <c r="AJ34" s="627"/>
      <c r="AK34" s="627"/>
      <c r="AL34" s="628" t="s">
        <v>121</v>
      </c>
      <c r="AM34" s="629"/>
      <c r="AN34" s="629"/>
      <c r="AO34" s="630"/>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20" t="s">
        <v>308</v>
      </c>
      <c r="CE34" s="621"/>
      <c r="CF34" s="621"/>
      <c r="CG34" s="621"/>
      <c r="CH34" s="621"/>
      <c r="CI34" s="621"/>
      <c r="CJ34" s="621"/>
      <c r="CK34" s="621"/>
      <c r="CL34" s="621"/>
      <c r="CM34" s="621"/>
      <c r="CN34" s="621"/>
      <c r="CO34" s="621"/>
      <c r="CP34" s="621"/>
      <c r="CQ34" s="622"/>
      <c r="CR34" s="623">
        <v>3475514</v>
      </c>
      <c r="CS34" s="624"/>
      <c r="CT34" s="624"/>
      <c r="CU34" s="624"/>
      <c r="CV34" s="624"/>
      <c r="CW34" s="624"/>
      <c r="CX34" s="624"/>
      <c r="CY34" s="625"/>
      <c r="CZ34" s="628">
        <v>17.7</v>
      </c>
      <c r="DA34" s="653"/>
      <c r="DB34" s="653"/>
      <c r="DC34" s="657"/>
      <c r="DD34" s="632">
        <v>2732857</v>
      </c>
      <c r="DE34" s="624"/>
      <c r="DF34" s="624"/>
      <c r="DG34" s="624"/>
      <c r="DH34" s="624"/>
      <c r="DI34" s="624"/>
      <c r="DJ34" s="624"/>
      <c r="DK34" s="625"/>
      <c r="DL34" s="632">
        <v>2164431</v>
      </c>
      <c r="DM34" s="624"/>
      <c r="DN34" s="624"/>
      <c r="DO34" s="624"/>
      <c r="DP34" s="624"/>
      <c r="DQ34" s="624"/>
      <c r="DR34" s="624"/>
      <c r="DS34" s="624"/>
      <c r="DT34" s="624"/>
      <c r="DU34" s="624"/>
      <c r="DV34" s="625"/>
      <c r="DW34" s="628">
        <v>20.3</v>
      </c>
      <c r="DX34" s="653"/>
      <c r="DY34" s="653"/>
      <c r="DZ34" s="653"/>
      <c r="EA34" s="653"/>
      <c r="EB34" s="653"/>
      <c r="EC34" s="654"/>
    </row>
    <row r="35" spans="2:133" ht="11.25" customHeight="1" x14ac:dyDescent="0.15">
      <c r="B35" s="620" t="s">
        <v>309</v>
      </c>
      <c r="C35" s="621"/>
      <c r="D35" s="621"/>
      <c r="E35" s="621"/>
      <c r="F35" s="621"/>
      <c r="G35" s="621"/>
      <c r="H35" s="621"/>
      <c r="I35" s="621"/>
      <c r="J35" s="621"/>
      <c r="K35" s="621"/>
      <c r="L35" s="621"/>
      <c r="M35" s="621"/>
      <c r="N35" s="621"/>
      <c r="O35" s="621"/>
      <c r="P35" s="621"/>
      <c r="Q35" s="622"/>
      <c r="R35" s="623">
        <v>833534</v>
      </c>
      <c r="S35" s="624"/>
      <c r="T35" s="624"/>
      <c r="U35" s="624"/>
      <c r="V35" s="624"/>
      <c r="W35" s="624"/>
      <c r="X35" s="624"/>
      <c r="Y35" s="625"/>
      <c r="Z35" s="626">
        <v>4.0999999999999996</v>
      </c>
      <c r="AA35" s="626"/>
      <c r="AB35" s="626"/>
      <c r="AC35" s="626"/>
      <c r="AD35" s="627" t="s">
        <v>121</v>
      </c>
      <c r="AE35" s="627"/>
      <c r="AF35" s="627"/>
      <c r="AG35" s="627"/>
      <c r="AH35" s="627"/>
      <c r="AI35" s="627"/>
      <c r="AJ35" s="627"/>
      <c r="AK35" s="627"/>
      <c r="AL35" s="628" t="s">
        <v>121</v>
      </c>
      <c r="AM35" s="629"/>
      <c r="AN35" s="629"/>
      <c r="AO35" s="630"/>
      <c r="AP35" s="210"/>
      <c r="AQ35" s="605" t="s">
        <v>310</v>
      </c>
      <c r="AR35" s="606"/>
      <c r="AS35" s="606"/>
      <c r="AT35" s="606"/>
      <c r="AU35" s="606"/>
      <c r="AV35" s="606"/>
      <c r="AW35" s="606"/>
      <c r="AX35" s="606"/>
      <c r="AY35" s="606"/>
      <c r="AZ35" s="606"/>
      <c r="BA35" s="606"/>
      <c r="BB35" s="606"/>
      <c r="BC35" s="606"/>
      <c r="BD35" s="606"/>
      <c r="BE35" s="606"/>
      <c r="BF35" s="607"/>
      <c r="BG35" s="605" t="s">
        <v>311</v>
      </c>
      <c r="BH35" s="606"/>
      <c r="BI35" s="606"/>
      <c r="BJ35" s="606"/>
      <c r="BK35" s="606"/>
      <c r="BL35" s="606"/>
      <c r="BM35" s="606"/>
      <c r="BN35" s="606"/>
      <c r="BO35" s="606"/>
      <c r="BP35" s="606"/>
      <c r="BQ35" s="606"/>
      <c r="BR35" s="606"/>
      <c r="BS35" s="606"/>
      <c r="BT35" s="606"/>
      <c r="BU35" s="606"/>
      <c r="BV35" s="606"/>
      <c r="BW35" s="606"/>
      <c r="BX35" s="606"/>
      <c r="BY35" s="606"/>
      <c r="BZ35" s="606"/>
      <c r="CA35" s="606"/>
      <c r="CB35" s="607"/>
      <c r="CD35" s="620" t="s">
        <v>312</v>
      </c>
      <c r="CE35" s="621"/>
      <c r="CF35" s="621"/>
      <c r="CG35" s="621"/>
      <c r="CH35" s="621"/>
      <c r="CI35" s="621"/>
      <c r="CJ35" s="621"/>
      <c r="CK35" s="621"/>
      <c r="CL35" s="621"/>
      <c r="CM35" s="621"/>
      <c r="CN35" s="621"/>
      <c r="CO35" s="621"/>
      <c r="CP35" s="621"/>
      <c r="CQ35" s="622"/>
      <c r="CR35" s="623">
        <v>130816</v>
      </c>
      <c r="CS35" s="655"/>
      <c r="CT35" s="655"/>
      <c r="CU35" s="655"/>
      <c r="CV35" s="655"/>
      <c r="CW35" s="655"/>
      <c r="CX35" s="655"/>
      <c r="CY35" s="656"/>
      <c r="CZ35" s="628">
        <v>0.7</v>
      </c>
      <c r="DA35" s="653"/>
      <c r="DB35" s="653"/>
      <c r="DC35" s="657"/>
      <c r="DD35" s="632">
        <v>118923</v>
      </c>
      <c r="DE35" s="655"/>
      <c r="DF35" s="655"/>
      <c r="DG35" s="655"/>
      <c r="DH35" s="655"/>
      <c r="DI35" s="655"/>
      <c r="DJ35" s="655"/>
      <c r="DK35" s="656"/>
      <c r="DL35" s="632">
        <v>118923</v>
      </c>
      <c r="DM35" s="655"/>
      <c r="DN35" s="655"/>
      <c r="DO35" s="655"/>
      <c r="DP35" s="655"/>
      <c r="DQ35" s="655"/>
      <c r="DR35" s="655"/>
      <c r="DS35" s="655"/>
      <c r="DT35" s="655"/>
      <c r="DU35" s="655"/>
      <c r="DV35" s="656"/>
      <c r="DW35" s="628">
        <v>1.1000000000000001</v>
      </c>
      <c r="DX35" s="653"/>
      <c r="DY35" s="653"/>
      <c r="DZ35" s="653"/>
      <c r="EA35" s="653"/>
      <c r="EB35" s="653"/>
      <c r="EC35" s="654"/>
    </row>
    <row r="36" spans="2:133" ht="11.25" customHeight="1" x14ac:dyDescent="0.15">
      <c r="B36" s="620" t="s">
        <v>313</v>
      </c>
      <c r="C36" s="621"/>
      <c r="D36" s="621"/>
      <c r="E36" s="621"/>
      <c r="F36" s="621"/>
      <c r="G36" s="621"/>
      <c r="H36" s="621"/>
      <c r="I36" s="621"/>
      <c r="J36" s="621"/>
      <c r="K36" s="621"/>
      <c r="L36" s="621"/>
      <c r="M36" s="621"/>
      <c r="N36" s="621"/>
      <c r="O36" s="621"/>
      <c r="P36" s="621"/>
      <c r="Q36" s="622"/>
      <c r="R36" s="623">
        <v>627952</v>
      </c>
      <c r="S36" s="624"/>
      <c r="T36" s="624"/>
      <c r="U36" s="624"/>
      <c r="V36" s="624"/>
      <c r="W36" s="624"/>
      <c r="X36" s="624"/>
      <c r="Y36" s="625"/>
      <c r="Z36" s="626">
        <v>3.1</v>
      </c>
      <c r="AA36" s="626"/>
      <c r="AB36" s="626"/>
      <c r="AC36" s="626"/>
      <c r="AD36" s="627" t="s">
        <v>121</v>
      </c>
      <c r="AE36" s="627"/>
      <c r="AF36" s="627"/>
      <c r="AG36" s="627"/>
      <c r="AH36" s="627"/>
      <c r="AI36" s="627"/>
      <c r="AJ36" s="627"/>
      <c r="AK36" s="627"/>
      <c r="AL36" s="628" t="s">
        <v>121</v>
      </c>
      <c r="AM36" s="629"/>
      <c r="AN36" s="629"/>
      <c r="AO36" s="630"/>
      <c r="AP36" s="210"/>
      <c r="AQ36" s="689" t="s">
        <v>314</v>
      </c>
      <c r="AR36" s="690"/>
      <c r="AS36" s="690"/>
      <c r="AT36" s="690"/>
      <c r="AU36" s="690"/>
      <c r="AV36" s="690"/>
      <c r="AW36" s="690"/>
      <c r="AX36" s="690"/>
      <c r="AY36" s="691"/>
      <c r="AZ36" s="612">
        <v>2753609</v>
      </c>
      <c r="BA36" s="613"/>
      <c r="BB36" s="613"/>
      <c r="BC36" s="613"/>
      <c r="BD36" s="613"/>
      <c r="BE36" s="613"/>
      <c r="BF36" s="685"/>
      <c r="BG36" s="609" t="s">
        <v>315</v>
      </c>
      <c r="BH36" s="610"/>
      <c r="BI36" s="610"/>
      <c r="BJ36" s="610"/>
      <c r="BK36" s="610"/>
      <c r="BL36" s="610"/>
      <c r="BM36" s="610"/>
      <c r="BN36" s="610"/>
      <c r="BO36" s="610"/>
      <c r="BP36" s="610"/>
      <c r="BQ36" s="610"/>
      <c r="BR36" s="610"/>
      <c r="BS36" s="610"/>
      <c r="BT36" s="610"/>
      <c r="BU36" s="611"/>
      <c r="BV36" s="612">
        <v>128670</v>
      </c>
      <c r="BW36" s="613"/>
      <c r="BX36" s="613"/>
      <c r="BY36" s="613"/>
      <c r="BZ36" s="613"/>
      <c r="CA36" s="613"/>
      <c r="CB36" s="685"/>
      <c r="CD36" s="620" t="s">
        <v>316</v>
      </c>
      <c r="CE36" s="621"/>
      <c r="CF36" s="621"/>
      <c r="CG36" s="621"/>
      <c r="CH36" s="621"/>
      <c r="CI36" s="621"/>
      <c r="CJ36" s="621"/>
      <c r="CK36" s="621"/>
      <c r="CL36" s="621"/>
      <c r="CM36" s="621"/>
      <c r="CN36" s="621"/>
      <c r="CO36" s="621"/>
      <c r="CP36" s="621"/>
      <c r="CQ36" s="622"/>
      <c r="CR36" s="623">
        <v>3768782</v>
      </c>
      <c r="CS36" s="624"/>
      <c r="CT36" s="624"/>
      <c r="CU36" s="624"/>
      <c r="CV36" s="624"/>
      <c r="CW36" s="624"/>
      <c r="CX36" s="624"/>
      <c r="CY36" s="625"/>
      <c r="CZ36" s="628">
        <v>19.2</v>
      </c>
      <c r="DA36" s="653"/>
      <c r="DB36" s="653"/>
      <c r="DC36" s="657"/>
      <c r="DD36" s="632">
        <v>2867554</v>
      </c>
      <c r="DE36" s="624"/>
      <c r="DF36" s="624"/>
      <c r="DG36" s="624"/>
      <c r="DH36" s="624"/>
      <c r="DI36" s="624"/>
      <c r="DJ36" s="624"/>
      <c r="DK36" s="625"/>
      <c r="DL36" s="632">
        <v>1363953</v>
      </c>
      <c r="DM36" s="624"/>
      <c r="DN36" s="624"/>
      <c r="DO36" s="624"/>
      <c r="DP36" s="624"/>
      <c r="DQ36" s="624"/>
      <c r="DR36" s="624"/>
      <c r="DS36" s="624"/>
      <c r="DT36" s="624"/>
      <c r="DU36" s="624"/>
      <c r="DV36" s="625"/>
      <c r="DW36" s="628">
        <v>12.8</v>
      </c>
      <c r="DX36" s="653"/>
      <c r="DY36" s="653"/>
      <c r="DZ36" s="653"/>
      <c r="EA36" s="653"/>
      <c r="EB36" s="653"/>
      <c r="EC36" s="654"/>
    </row>
    <row r="37" spans="2:133" ht="11.25" customHeight="1" x14ac:dyDescent="0.15">
      <c r="B37" s="620" t="s">
        <v>317</v>
      </c>
      <c r="C37" s="621"/>
      <c r="D37" s="621"/>
      <c r="E37" s="621"/>
      <c r="F37" s="621"/>
      <c r="G37" s="621"/>
      <c r="H37" s="621"/>
      <c r="I37" s="621"/>
      <c r="J37" s="621"/>
      <c r="K37" s="621"/>
      <c r="L37" s="621"/>
      <c r="M37" s="621"/>
      <c r="N37" s="621"/>
      <c r="O37" s="621"/>
      <c r="P37" s="621"/>
      <c r="Q37" s="622"/>
      <c r="R37" s="623">
        <v>211958</v>
      </c>
      <c r="S37" s="624"/>
      <c r="T37" s="624"/>
      <c r="U37" s="624"/>
      <c r="V37" s="624"/>
      <c r="W37" s="624"/>
      <c r="X37" s="624"/>
      <c r="Y37" s="625"/>
      <c r="Z37" s="626">
        <v>1</v>
      </c>
      <c r="AA37" s="626"/>
      <c r="AB37" s="626"/>
      <c r="AC37" s="626"/>
      <c r="AD37" s="627">
        <v>10544</v>
      </c>
      <c r="AE37" s="627"/>
      <c r="AF37" s="627"/>
      <c r="AG37" s="627"/>
      <c r="AH37" s="627"/>
      <c r="AI37" s="627"/>
      <c r="AJ37" s="627"/>
      <c r="AK37" s="627"/>
      <c r="AL37" s="628">
        <v>0.1</v>
      </c>
      <c r="AM37" s="629"/>
      <c r="AN37" s="629"/>
      <c r="AO37" s="630"/>
      <c r="AQ37" s="686" t="s">
        <v>318</v>
      </c>
      <c r="AR37" s="687"/>
      <c r="AS37" s="687"/>
      <c r="AT37" s="687"/>
      <c r="AU37" s="687"/>
      <c r="AV37" s="687"/>
      <c r="AW37" s="687"/>
      <c r="AX37" s="687"/>
      <c r="AY37" s="688"/>
      <c r="AZ37" s="623">
        <v>789000</v>
      </c>
      <c r="BA37" s="624"/>
      <c r="BB37" s="624"/>
      <c r="BC37" s="624"/>
      <c r="BD37" s="655"/>
      <c r="BE37" s="655"/>
      <c r="BF37" s="678"/>
      <c r="BG37" s="620" t="s">
        <v>319</v>
      </c>
      <c r="BH37" s="621"/>
      <c r="BI37" s="621"/>
      <c r="BJ37" s="621"/>
      <c r="BK37" s="621"/>
      <c r="BL37" s="621"/>
      <c r="BM37" s="621"/>
      <c r="BN37" s="621"/>
      <c r="BO37" s="621"/>
      <c r="BP37" s="621"/>
      <c r="BQ37" s="621"/>
      <c r="BR37" s="621"/>
      <c r="BS37" s="621"/>
      <c r="BT37" s="621"/>
      <c r="BU37" s="622"/>
      <c r="BV37" s="623">
        <v>71452</v>
      </c>
      <c r="BW37" s="624"/>
      <c r="BX37" s="624"/>
      <c r="BY37" s="624"/>
      <c r="BZ37" s="624"/>
      <c r="CA37" s="624"/>
      <c r="CB37" s="633"/>
      <c r="CD37" s="620" t="s">
        <v>320</v>
      </c>
      <c r="CE37" s="621"/>
      <c r="CF37" s="621"/>
      <c r="CG37" s="621"/>
      <c r="CH37" s="621"/>
      <c r="CI37" s="621"/>
      <c r="CJ37" s="621"/>
      <c r="CK37" s="621"/>
      <c r="CL37" s="621"/>
      <c r="CM37" s="621"/>
      <c r="CN37" s="621"/>
      <c r="CO37" s="621"/>
      <c r="CP37" s="621"/>
      <c r="CQ37" s="622"/>
      <c r="CR37" s="623">
        <v>36773</v>
      </c>
      <c r="CS37" s="655"/>
      <c r="CT37" s="655"/>
      <c r="CU37" s="655"/>
      <c r="CV37" s="655"/>
      <c r="CW37" s="655"/>
      <c r="CX37" s="655"/>
      <c r="CY37" s="656"/>
      <c r="CZ37" s="628">
        <v>0.2</v>
      </c>
      <c r="DA37" s="653"/>
      <c r="DB37" s="653"/>
      <c r="DC37" s="657"/>
      <c r="DD37" s="632">
        <v>36773</v>
      </c>
      <c r="DE37" s="655"/>
      <c r="DF37" s="655"/>
      <c r="DG37" s="655"/>
      <c r="DH37" s="655"/>
      <c r="DI37" s="655"/>
      <c r="DJ37" s="655"/>
      <c r="DK37" s="656"/>
      <c r="DL37" s="632">
        <v>3143</v>
      </c>
      <c r="DM37" s="655"/>
      <c r="DN37" s="655"/>
      <c r="DO37" s="655"/>
      <c r="DP37" s="655"/>
      <c r="DQ37" s="655"/>
      <c r="DR37" s="655"/>
      <c r="DS37" s="655"/>
      <c r="DT37" s="655"/>
      <c r="DU37" s="655"/>
      <c r="DV37" s="656"/>
      <c r="DW37" s="628">
        <v>0</v>
      </c>
      <c r="DX37" s="653"/>
      <c r="DY37" s="653"/>
      <c r="DZ37" s="653"/>
      <c r="EA37" s="653"/>
      <c r="EB37" s="653"/>
      <c r="EC37" s="654"/>
    </row>
    <row r="38" spans="2:133" ht="11.25" customHeight="1" x14ac:dyDescent="0.15">
      <c r="B38" s="620" t="s">
        <v>321</v>
      </c>
      <c r="C38" s="621"/>
      <c r="D38" s="621"/>
      <c r="E38" s="621"/>
      <c r="F38" s="621"/>
      <c r="G38" s="621"/>
      <c r="H38" s="621"/>
      <c r="I38" s="621"/>
      <c r="J38" s="621"/>
      <c r="K38" s="621"/>
      <c r="L38" s="621"/>
      <c r="M38" s="621"/>
      <c r="N38" s="621"/>
      <c r="O38" s="621"/>
      <c r="P38" s="621"/>
      <c r="Q38" s="622"/>
      <c r="R38" s="623">
        <v>1305863</v>
      </c>
      <c r="S38" s="624"/>
      <c r="T38" s="624"/>
      <c r="U38" s="624"/>
      <c r="V38" s="624"/>
      <c r="W38" s="624"/>
      <c r="X38" s="624"/>
      <c r="Y38" s="625"/>
      <c r="Z38" s="626">
        <v>6.5</v>
      </c>
      <c r="AA38" s="626"/>
      <c r="AB38" s="626"/>
      <c r="AC38" s="626"/>
      <c r="AD38" s="627" t="s">
        <v>121</v>
      </c>
      <c r="AE38" s="627"/>
      <c r="AF38" s="627"/>
      <c r="AG38" s="627"/>
      <c r="AH38" s="627"/>
      <c r="AI38" s="627"/>
      <c r="AJ38" s="627"/>
      <c r="AK38" s="627"/>
      <c r="AL38" s="628" t="s">
        <v>121</v>
      </c>
      <c r="AM38" s="629"/>
      <c r="AN38" s="629"/>
      <c r="AO38" s="630"/>
      <c r="AQ38" s="686" t="s">
        <v>322</v>
      </c>
      <c r="AR38" s="687"/>
      <c r="AS38" s="687"/>
      <c r="AT38" s="687"/>
      <c r="AU38" s="687"/>
      <c r="AV38" s="687"/>
      <c r="AW38" s="687"/>
      <c r="AX38" s="687"/>
      <c r="AY38" s="688"/>
      <c r="AZ38" s="623">
        <v>392100</v>
      </c>
      <c r="BA38" s="624"/>
      <c r="BB38" s="624"/>
      <c r="BC38" s="624"/>
      <c r="BD38" s="655"/>
      <c r="BE38" s="655"/>
      <c r="BF38" s="678"/>
      <c r="BG38" s="620" t="s">
        <v>323</v>
      </c>
      <c r="BH38" s="621"/>
      <c r="BI38" s="621"/>
      <c r="BJ38" s="621"/>
      <c r="BK38" s="621"/>
      <c r="BL38" s="621"/>
      <c r="BM38" s="621"/>
      <c r="BN38" s="621"/>
      <c r="BO38" s="621"/>
      <c r="BP38" s="621"/>
      <c r="BQ38" s="621"/>
      <c r="BR38" s="621"/>
      <c r="BS38" s="621"/>
      <c r="BT38" s="621"/>
      <c r="BU38" s="622"/>
      <c r="BV38" s="623">
        <v>4311</v>
      </c>
      <c r="BW38" s="624"/>
      <c r="BX38" s="624"/>
      <c r="BY38" s="624"/>
      <c r="BZ38" s="624"/>
      <c r="CA38" s="624"/>
      <c r="CB38" s="633"/>
      <c r="CD38" s="620" t="s">
        <v>324</v>
      </c>
      <c r="CE38" s="621"/>
      <c r="CF38" s="621"/>
      <c r="CG38" s="621"/>
      <c r="CH38" s="621"/>
      <c r="CI38" s="621"/>
      <c r="CJ38" s="621"/>
      <c r="CK38" s="621"/>
      <c r="CL38" s="621"/>
      <c r="CM38" s="621"/>
      <c r="CN38" s="621"/>
      <c r="CO38" s="621"/>
      <c r="CP38" s="621"/>
      <c r="CQ38" s="622"/>
      <c r="CR38" s="623">
        <v>1571609</v>
      </c>
      <c r="CS38" s="624"/>
      <c r="CT38" s="624"/>
      <c r="CU38" s="624"/>
      <c r="CV38" s="624"/>
      <c r="CW38" s="624"/>
      <c r="CX38" s="624"/>
      <c r="CY38" s="625"/>
      <c r="CZ38" s="628">
        <v>8</v>
      </c>
      <c r="DA38" s="653"/>
      <c r="DB38" s="653"/>
      <c r="DC38" s="657"/>
      <c r="DD38" s="632">
        <v>1314014</v>
      </c>
      <c r="DE38" s="624"/>
      <c r="DF38" s="624"/>
      <c r="DG38" s="624"/>
      <c r="DH38" s="624"/>
      <c r="DI38" s="624"/>
      <c r="DJ38" s="624"/>
      <c r="DK38" s="625"/>
      <c r="DL38" s="632">
        <v>1240464</v>
      </c>
      <c r="DM38" s="624"/>
      <c r="DN38" s="624"/>
      <c r="DO38" s="624"/>
      <c r="DP38" s="624"/>
      <c r="DQ38" s="624"/>
      <c r="DR38" s="624"/>
      <c r="DS38" s="624"/>
      <c r="DT38" s="624"/>
      <c r="DU38" s="624"/>
      <c r="DV38" s="625"/>
      <c r="DW38" s="628">
        <v>11.6</v>
      </c>
      <c r="DX38" s="653"/>
      <c r="DY38" s="653"/>
      <c r="DZ38" s="653"/>
      <c r="EA38" s="653"/>
      <c r="EB38" s="653"/>
      <c r="EC38" s="654"/>
    </row>
    <row r="39" spans="2:133" ht="11.25" customHeight="1" x14ac:dyDescent="0.15">
      <c r="B39" s="620" t="s">
        <v>325</v>
      </c>
      <c r="C39" s="621"/>
      <c r="D39" s="621"/>
      <c r="E39" s="621"/>
      <c r="F39" s="621"/>
      <c r="G39" s="621"/>
      <c r="H39" s="621"/>
      <c r="I39" s="621"/>
      <c r="J39" s="621"/>
      <c r="K39" s="621"/>
      <c r="L39" s="621"/>
      <c r="M39" s="621"/>
      <c r="N39" s="621"/>
      <c r="O39" s="621"/>
      <c r="P39" s="621"/>
      <c r="Q39" s="622"/>
      <c r="R39" s="623" t="s">
        <v>121</v>
      </c>
      <c r="S39" s="624"/>
      <c r="T39" s="624"/>
      <c r="U39" s="624"/>
      <c r="V39" s="624"/>
      <c r="W39" s="624"/>
      <c r="X39" s="624"/>
      <c r="Y39" s="625"/>
      <c r="Z39" s="626" t="s">
        <v>121</v>
      </c>
      <c r="AA39" s="626"/>
      <c r="AB39" s="626"/>
      <c r="AC39" s="626"/>
      <c r="AD39" s="627" t="s">
        <v>121</v>
      </c>
      <c r="AE39" s="627"/>
      <c r="AF39" s="627"/>
      <c r="AG39" s="627"/>
      <c r="AH39" s="627"/>
      <c r="AI39" s="627"/>
      <c r="AJ39" s="627"/>
      <c r="AK39" s="627"/>
      <c r="AL39" s="628" t="s">
        <v>121</v>
      </c>
      <c r="AM39" s="629"/>
      <c r="AN39" s="629"/>
      <c r="AO39" s="630"/>
      <c r="AQ39" s="686" t="s">
        <v>326</v>
      </c>
      <c r="AR39" s="687"/>
      <c r="AS39" s="687"/>
      <c r="AT39" s="687"/>
      <c r="AU39" s="687"/>
      <c r="AV39" s="687"/>
      <c r="AW39" s="687"/>
      <c r="AX39" s="687"/>
      <c r="AY39" s="688"/>
      <c r="AZ39" s="623">
        <v>6100</v>
      </c>
      <c r="BA39" s="624"/>
      <c r="BB39" s="624"/>
      <c r="BC39" s="624"/>
      <c r="BD39" s="655"/>
      <c r="BE39" s="655"/>
      <c r="BF39" s="678"/>
      <c r="BG39" s="620" t="s">
        <v>327</v>
      </c>
      <c r="BH39" s="621"/>
      <c r="BI39" s="621"/>
      <c r="BJ39" s="621"/>
      <c r="BK39" s="621"/>
      <c r="BL39" s="621"/>
      <c r="BM39" s="621"/>
      <c r="BN39" s="621"/>
      <c r="BO39" s="621"/>
      <c r="BP39" s="621"/>
      <c r="BQ39" s="621"/>
      <c r="BR39" s="621"/>
      <c r="BS39" s="621"/>
      <c r="BT39" s="621"/>
      <c r="BU39" s="622"/>
      <c r="BV39" s="623">
        <v>6311</v>
      </c>
      <c r="BW39" s="624"/>
      <c r="BX39" s="624"/>
      <c r="BY39" s="624"/>
      <c r="BZ39" s="624"/>
      <c r="CA39" s="624"/>
      <c r="CB39" s="633"/>
      <c r="CD39" s="620" t="s">
        <v>328</v>
      </c>
      <c r="CE39" s="621"/>
      <c r="CF39" s="621"/>
      <c r="CG39" s="621"/>
      <c r="CH39" s="621"/>
      <c r="CI39" s="621"/>
      <c r="CJ39" s="621"/>
      <c r="CK39" s="621"/>
      <c r="CL39" s="621"/>
      <c r="CM39" s="621"/>
      <c r="CN39" s="621"/>
      <c r="CO39" s="621"/>
      <c r="CP39" s="621"/>
      <c r="CQ39" s="622"/>
      <c r="CR39" s="623">
        <v>761496</v>
      </c>
      <c r="CS39" s="655"/>
      <c r="CT39" s="655"/>
      <c r="CU39" s="655"/>
      <c r="CV39" s="655"/>
      <c r="CW39" s="655"/>
      <c r="CX39" s="655"/>
      <c r="CY39" s="656"/>
      <c r="CZ39" s="628">
        <v>3.9</v>
      </c>
      <c r="DA39" s="653"/>
      <c r="DB39" s="653"/>
      <c r="DC39" s="657"/>
      <c r="DD39" s="632">
        <v>737787</v>
      </c>
      <c r="DE39" s="655"/>
      <c r="DF39" s="655"/>
      <c r="DG39" s="655"/>
      <c r="DH39" s="655"/>
      <c r="DI39" s="655"/>
      <c r="DJ39" s="655"/>
      <c r="DK39" s="656"/>
      <c r="DL39" s="632" t="s">
        <v>121</v>
      </c>
      <c r="DM39" s="655"/>
      <c r="DN39" s="655"/>
      <c r="DO39" s="655"/>
      <c r="DP39" s="655"/>
      <c r="DQ39" s="655"/>
      <c r="DR39" s="655"/>
      <c r="DS39" s="655"/>
      <c r="DT39" s="655"/>
      <c r="DU39" s="655"/>
      <c r="DV39" s="656"/>
      <c r="DW39" s="628" t="s">
        <v>121</v>
      </c>
      <c r="DX39" s="653"/>
      <c r="DY39" s="653"/>
      <c r="DZ39" s="653"/>
      <c r="EA39" s="653"/>
      <c r="EB39" s="653"/>
      <c r="EC39" s="654"/>
    </row>
    <row r="40" spans="2:133" ht="11.25" customHeight="1" x14ac:dyDescent="0.15">
      <c r="B40" s="620" t="s">
        <v>329</v>
      </c>
      <c r="C40" s="621"/>
      <c r="D40" s="621"/>
      <c r="E40" s="621"/>
      <c r="F40" s="621"/>
      <c r="G40" s="621"/>
      <c r="H40" s="621"/>
      <c r="I40" s="621"/>
      <c r="J40" s="621"/>
      <c r="K40" s="621"/>
      <c r="L40" s="621"/>
      <c r="M40" s="621"/>
      <c r="N40" s="621"/>
      <c r="O40" s="621"/>
      <c r="P40" s="621"/>
      <c r="Q40" s="622"/>
      <c r="R40" s="623">
        <v>40663</v>
      </c>
      <c r="S40" s="624"/>
      <c r="T40" s="624"/>
      <c r="U40" s="624"/>
      <c r="V40" s="624"/>
      <c r="W40" s="624"/>
      <c r="X40" s="624"/>
      <c r="Y40" s="625"/>
      <c r="Z40" s="626">
        <v>0.2</v>
      </c>
      <c r="AA40" s="626"/>
      <c r="AB40" s="626"/>
      <c r="AC40" s="626"/>
      <c r="AD40" s="627" t="s">
        <v>121</v>
      </c>
      <c r="AE40" s="627"/>
      <c r="AF40" s="627"/>
      <c r="AG40" s="627"/>
      <c r="AH40" s="627"/>
      <c r="AI40" s="627"/>
      <c r="AJ40" s="627"/>
      <c r="AK40" s="627"/>
      <c r="AL40" s="628" t="s">
        <v>121</v>
      </c>
      <c r="AM40" s="629"/>
      <c r="AN40" s="629"/>
      <c r="AO40" s="630"/>
      <c r="AQ40" s="686" t="s">
        <v>330</v>
      </c>
      <c r="AR40" s="687"/>
      <c r="AS40" s="687"/>
      <c r="AT40" s="687"/>
      <c r="AU40" s="687"/>
      <c r="AV40" s="687"/>
      <c r="AW40" s="687"/>
      <c r="AX40" s="687"/>
      <c r="AY40" s="688"/>
      <c r="AZ40" s="623">
        <v>900</v>
      </c>
      <c r="BA40" s="624"/>
      <c r="BB40" s="624"/>
      <c r="BC40" s="624"/>
      <c r="BD40" s="655"/>
      <c r="BE40" s="655"/>
      <c r="BF40" s="678"/>
      <c r="BG40" s="671" t="s">
        <v>331</v>
      </c>
      <c r="BH40" s="672"/>
      <c r="BI40" s="672"/>
      <c r="BJ40" s="672"/>
      <c r="BK40" s="672"/>
      <c r="BL40" s="211"/>
      <c r="BM40" s="621" t="s">
        <v>332</v>
      </c>
      <c r="BN40" s="621"/>
      <c r="BO40" s="621"/>
      <c r="BP40" s="621"/>
      <c r="BQ40" s="621"/>
      <c r="BR40" s="621"/>
      <c r="BS40" s="621"/>
      <c r="BT40" s="621"/>
      <c r="BU40" s="622"/>
      <c r="BV40" s="623">
        <v>89</v>
      </c>
      <c r="BW40" s="624"/>
      <c r="BX40" s="624"/>
      <c r="BY40" s="624"/>
      <c r="BZ40" s="624"/>
      <c r="CA40" s="624"/>
      <c r="CB40" s="633"/>
      <c r="CD40" s="620" t="s">
        <v>333</v>
      </c>
      <c r="CE40" s="621"/>
      <c r="CF40" s="621"/>
      <c r="CG40" s="621"/>
      <c r="CH40" s="621"/>
      <c r="CI40" s="621"/>
      <c r="CJ40" s="621"/>
      <c r="CK40" s="621"/>
      <c r="CL40" s="621"/>
      <c r="CM40" s="621"/>
      <c r="CN40" s="621"/>
      <c r="CO40" s="621"/>
      <c r="CP40" s="621"/>
      <c r="CQ40" s="622"/>
      <c r="CR40" s="623">
        <v>29800</v>
      </c>
      <c r="CS40" s="624"/>
      <c r="CT40" s="624"/>
      <c r="CU40" s="624"/>
      <c r="CV40" s="624"/>
      <c r="CW40" s="624"/>
      <c r="CX40" s="624"/>
      <c r="CY40" s="625"/>
      <c r="CZ40" s="628">
        <v>0.2</v>
      </c>
      <c r="DA40" s="653"/>
      <c r="DB40" s="653"/>
      <c r="DC40" s="657"/>
      <c r="DD40" s="632" t="s">
        <v>121</v>
      </c>
      <c r="DE40" s="624"/>
      <c r="DF40" s="624"/>
      <c r="DG40" s="624"/>
      <c r="DH40" s="624"/>
      <c r="DI40" s="624"/>
      <c r="DJ40" s="624"/>
      <c r="DK40" s="625"/>
      <c r="DL40" s="632" t="s">
        <v>121</v>
      </c>
      <c r="DM40" s="624"/>
      <c r="DN40" s="624"/>
      <c r="DO40" s="624"/>
      <c r="DP40" s="624"/>
      <c r="DQ40" s="624"/>
      <c r="DR40" s="624"/>
      <c r="DS40" s="624"/>
      <c r="DT40" s="624"/>
      <c r="DU40" s="624"/>
      <c r="DV40" s="625"/>
      <c r="DW40" s="628" t="s">
        <v>121</v>
      </c>
      <c r="DX40" s="653"/>
      <c r="DY40" s="653"/>
      <c r="DZ40" s="653"/>
      <c r="EA40" s="653"/>
      <c r="EB40" s="653"/>
      <c r="EC40" s="654"/>
    </row>
    <row r="41" spans="2:133" ht="11.25" customHeight="1" x14ac:dyDescent="0.15">
      <c r="B41" s="644" t="s">
        <v>334</v>
      </c>
      <c r="C41" s="645"/>
      <c r="D41" s="645"/>
      <c r="E41" s="645"/>
      <c r="F41" s="645"/>
      <c r="G41" s="645"/>
      <c r="H41" s="645"/>
      <c r="I41" s="645"/>
      <c r="J41" s="645"/>
      <c r="K41" s="645"/>
      <c r="L41" s="645"/>
      <c r="M41" s="645"/>
      <c r="N41" s="645"/>
      <c r="O41" s="645"/>
      <c r="P41" s="645"/>
      <c r="Q41" s="646"/>
      <c r="R41" s="695">
        <v>20222383</v>
      </c>
      <c r="S41" s="696"/>
      <c r="T41" s="696"/>
      <c r="U41" s="696"/>
      <c r="V41" s="696"/>
      <c r="W41" s="696"/>
      <c r="X41" s="696"/>
      <c r="Y41" s="700"/>
      <c r="Z41" s="701">
        <v>100</v>
      </c>
      <c r="AA41" s="701"/>
      <c r="AB41" s="701"/>
      <c r="AC41" s="701"/>
      <c r="AD41" s="702">
        <v>10647427</v>
      </c>
      <c r="AE41" s="702"/>
      <c r="AF41" s="702"/>
      <c r="AG41" s="702"/>
      <c r="AH41" s="702"/>
      <c r="AI41" s="702"/>
      <c r="AJ41" s="702"/>
      <c r="AK41" s="702"/>
      <c r="AL41" s="703">
        <v>100</v>
      </c>
      <c r="AM41" s="683"/>
      <c r="AN41" s="683"/>
      <c r="AO41" s="704"/>
      <c r="AQ41" s="686" t="s">
        <v>335</v>
      </c>
      <c r="AR41" s="687"/>
      <c r="AS41" s="687"/>
      <c r="AT41" s="687"/>
      <c r="AU41" s="687"/>
      <c r="AV41" s="687"/>
      <c r="AW41" s="687"/>
      <c r="AX41" s="687"/>
      <c r="AY41" s="688"/>
      <c r="AZ41" s="623">
        <v>305165</v>
      </c>
      <c r="BA41" s="624"/>
      <c r="BB41" s="624"/>
      <c r="BC41" s="624"/>
      <c r="BD41" s="655"/>
      <c r="BE41" s="655"/>
      <c r="BF41" s="678"/>
      <c r="BG41" s="671"/>
      <c r="BH41" s="672"/>
      <c r="BI41" s="672"/>
      <c r="BJ41" s="672"/>
      <c r="BK41" s="672"/>
      <c r="BL41" s="211"/>
      <c r="BM41" s="621" t="s">
        <v>336</v>
      </c>
      <c r="BN41" s="621"/>
      <c r="BO41" s="621"/>
      <c r="BP41" s="621"/>
      <c r="BQ41" s="621"/>
      <c r="BR41" s="621"/>
      <c r="BS41" s="621"/>
      <c r="BT41" s="621"/>
      <c r="BU41" s="622"/>
      <c r="BV41" s="623">
        <v>1</v>
      </c>
      <c r="BW41" s="624"/>
      <c r="BX41" s="624"/>
      <c r="BY41" s="624"/>
      <c r="BZ41" s="624"/>
      <c r="CA41" s="624"/>
      <c r="CB41" s="633"/>
      <c r="CD41" s="620" t="s">
        <v>337</v>
      </c>
      <c r="CE41" s="621"/>
      <c r="CF41" s="621"/>
      <c r="CG41" s="621"/>
      <c r="CH41" s="621"/>
      <c r="CI41" s="621"/>
      <c r="CJ41" s="621"/>
      <c r="CK41" s="621"/>
      <c r="CL41" s="621"/>
      <c r="CM41" s="621"/>
      <c r="CN41" s="621"/>
      <c r="CO41" s="621"/>
      <c r="CP41" s="621"/>
      <c r="CQ41" s="622"/>
      <c r="CR41" s="623" t="s">
        <v>121</v>
      </c>
      <c r="CS41" s="655"/>
      <c r="CT41" s="655"/>
      <c r="CU41" s="655"/>
      <c r="CV41" s="655"/>
      <c r="CW41" s="655"/>
      <c r="CX41" s="655"/>
      <c r="CY41" s="656"/>
      <c r="CZ41" s="628" t="s">
        <v>121</v>
      </c>
      <c r="DA41" s="653"/>
      <c r="DB41" s="653"/>
      <c r="DC41" s="657"/>
      <c r="DD41" s="632" t="s">
        <v>121</v>
      </c>
      <c r="DE41" s="655"/>
      <c r="DF41" s="655"/>
      <c r="DG41" s="655"/>
      <c r="DH41" s="655"/>
      <c r="DI41" s="655"/>
      <c r="DJ41" s="655"/>
      <c r="DK41" s="656"/>
      <c r="DL41" s="706"/>
      <c r="DM41" s="707"/>
      <c r="DN41" s="707"/>
      <c r="DO41" s="707"/>
      <c r="DP41" s="707"/>
      <c r="DQ41" s="707"/>
      <c r="DR41" s="707"/>
      <c r="DS41" s="707"/>
      <c r="DT41" s="707"/>
      <c r="DU41" s="707"/>
      <c r="DV41" s="708"/>
      <c r="DW41" s="697"/>
      <c r="DX41" s="698"/>
      <c r="DY41" s="698"/>
      <c r="DZ41" s="698"/>
      <c r="EA41" s="698"/>
      <c r="EB41" s="698"/>
      <c r="EC41" s="699"/>
    </row>
    <row r="42" spans="2:133" ht="11.25" customHeight="1" x14ac:dyDescent="0.15">
      <c r="AQ42" s="692" t="s">
        <v>338</v>
      </c>
      <c r="AR42" s="693"/>
      <c r="AS42" s="693"/>
      <c r="AT42" s="693"/>
      <c r="AU42" s="693"/>
      <c r="AV42" s="693"/>
      <c r="AW42" s="693"/>
      <c r="AX42" s="693"/>
      <c r="AY42" s="694"/>
      <c r="AZ42" s="695">
        <v>1260344</v>
      </c>
      <c r="BA42" s="696"/>
      <c r="BB42" s="696"/>
      <c r="BC42" s="696"/>
      <c r="BD42" s="682"/>
      <c r="BE42" s="682"/>
      <c r="BF42" s="684"/>
      <c r="BG42" s="673"/>
      <c r="BH42" s="674"/>
      <c r="BI42" s="674"/>
      <c r="BJ42" s="674"/>
      <c r="BK42" s="674"/>
      <c r="BL42" s="212"/>
      <c r="BM42" s="645" t="s">
        <v>339</v>
      </c>
      <c r="BN42" s="645"/>
      <c r="BO42" s="645"/>
      <c r="BP42" s="645"/>
      <c r="BQ42" s="645"/>
      <c r="BR42" s="645"/>
      <c r="BS42" s="645"/>
      <c r="BT42" s="645"/>
      <c r="BU42" s="646"/>
      <c r="BV42" s="695">
        <v>383</v>
      </c>
      <c r="BW42" s="696"/>
      <c r="BX42" s="696"/>
      <c r="BY42" s="696"/>
      <c r="BZ42" s="696"/>
      <c r="CA42" s="696"/>
      <c r="CB42" s="705"/>
      <c r="CD42" s="620" t="s">
        <v>340</v>
      </c>
      <c r="CE42" s="621"/>
      <c r="CF42" s="621"/>
      <c r="CG42" s="621"/>
      <c r="CH42" s="621"/>
      <c r="CI42" s="621"/>
      <c r="CJ42" s="621"/>
      <c r="CK42" s="621"/>
      <c r="CL42" s="621"/>
      <c r="CM42" s="621"/>
      <c r="CN42" s="621"/>
      <c r="CO42" s="621"/>
      <c r="CP42" s="621"/>
      <c r="CQ42" s="622"/>
      <c r="CR42" s="623">
        <v>2106864</v>
      </c>
      <c r="CS42" s="655"/>
      <c r="CT42" s="655"/>
      <c r="CU42" s="655"/>
      <c r="CV42" s="655"/>
      <c r="CW42" s="655"/>
      <c r="CX42" s="655"/>
      <c r="CY42" s="656"/>
      <c r="CZ42" s="628">
        <v>10.7</v>
      </c>
      <c r="DA42" s="653"/>
      <c r="DB42" s="653"/>
      <c r="DC42" s="657"/>
      <c r="DD42" s="632">
        <v>343963</v>
      </c>
      <c r="DE42" s="655"/>
      <c r="DF42" s="655"/>
      <c r="DG42" s="655"/>
      <c r="DH42" s="655"/>
      <c r="DI42" s="655"/>
      <c r="DJ42" s="655"/>
      <c r="DK42" s="656"/>
      <c r="DL42" s="706"/>
      <c r="DM42" s="707"/>
      <c r="DN42" s="707"/>
      <c r="DO42" s="707"/>
      <c r="DP42" s="707"/>
      <c r="DQ42" s="707"/>
      <c r="DR42" s="707"/>
      <c r="DS42" s="707"/>
      <c r="DT42" s="707"/>
      <c r="DU42" s="707"/>
      <c r="DV42" s="708"/>
      <c r="DW42" s="697"/>
      <c r="DX42" s="698"/>
      <c r="DY42" s="698"/>
      <c r="DZ42" s="698"/>
      <c r="EA42" s="698"/>
      <c r="EB42" s="698"/>
      <c r="EC42" s="699"/>
    </row>
    <row r="43" spans="2:133" ht="11.25" customHeight="1" x14ac:dyDescent="0.15">
      <c r="B43" s="202" t="s">
        <v>341</v>
      </c>
      <c r="CD43" s="620" t="s">
        <v>342</v>
      </c>
      <c r="CE43" s="621"/>
      <c r="CF43" s="621"/>
      <c r="CG43" s="621"/>
      <c r="CH43" s="621"/>
      <c r="CI43" s="621"/>
      <c r="CJ43" s="621"/>
      <c r="CK43" s="621"/>
      <c r="CL43" s="621"/>
      <c r="CM43" s="621"/>
      <c r="CN43" s="621"/>
      <c r="CO43" s="621"/>
      <c r="CP43" s="621"/>
      <c r="CQ43" s="622"/>
      <c r="CR43" s="623">
        <v>55479</v>
      </c>
      <c r="CS43" s="655"/>
      <c r="CT43" s="655"/>
      <c r="CU43" s="655"/>
      <c r="CV43" s="655"/>
      <c r="CW43" s="655"/>
      <c r="CX43" s="655"/>
      <c r="CY43" s="656"/>
      <c r="CZ43" s="628">
        <v>0.3</v>
      </c>
      <c r="DA43" s="653"/>
      <c r="DB43" s="653"/>
      <c r="DC43" s="657"/>
      <c r="DD43" s="632">
        <v>55479</v>
      </c>
      <c r="DE43" s="655"/>
      <c r="DF43" s="655"/>
      <c r="DG43" s="655"/>
      <c r="DH43" s="655"/>
      <c r="DI43" s="655"/>
      <c r="DJ43" s="655"/>
      <c r="DK43" s="656"/>
      <c r="DL43" s="706"/>
      <c r="DM43" s="707"/>
      <c r="DN43" s="707"/>
      <c r="DO43" s="707"/>
      <c r="DP43" s="707"/>
      <c r="DQ43" s="707"/>
      <c r="DR43" s="707"/>
      <c r="DS43" s="707"/>
      <c r="DT43" s="707"/>
      <c r="DU43" s="707"/>
      <c r="DV43" s="708"/>
      <c r="DW43" s="697"/>
      <c r="DX43" s="698"/>
      <c r="DY43" s="698"/>
      <c r="DZ43" s="698"/>
      <c r="EA43" s="698"/>
      <c r="EB43" s="698"/>
      <c r="EC43" s="699"/>
    </row>
    <row r="44" spans="2:133" ht="11.25" customHeight="1" x14ac:dyDescent="0.15">
      <c r="B44" s="709" t="s">
        <v>343</v>
      </c>
      <c r="C44" s="709"/>
      <c r="D44" s="709"/>
      <c r="E44" s="709"/>
      <c r="F44" s="709"/>
      <c r="G44" s="709"/>
      <c r="H44" s="709"/>
      <c r="I44" s="709"/>
      <c r="J44" s="709"/>
      <c r="K44" s="709"/>
      <c r="L44" s="709"/>
      <c r="M44" s="709"/>
      <c r="N44" s="709"/>
      <c r="O44" s="709"/>
      <c r="P44" s="709"/>
      <c r="Q44" s="709"/>
      <c r="R44" s="709"/>
      <c r="S44" s="709"/>
      <c r="T44" s="709"/>
      <c r="U44" s="709"/>
      <c r="V44" s="709"/>
      <c r="W44" s="709"/>
      <c r="X44" s="709"/>
      <c r="Y44" s="709"/>
      <c r="Z44" s="709"/>
      <c r="AA44" s="709"/>
      <c r="AB44" s="709"/>
      <c r="AC44" s="709"/>
      <c r="AD44" s="709"/>
      <c r="AE44" s="709"/>
      <c r="AF44" s="709"/>
      <c r="AG44" s="709"/>
      <c r="AH44" s="709"/>
      <c r="AI44" s="709"/>
      <c r="AJ44" s="709"/>
      <c r="AK44" s="709"/>
      <c r="AL44" s="709"/>
      <c r="AM44" s="709"/>
      <c r="AN44" s="709"/>
      <c r="AO44" s="709"/>
      <c r="AP44" s="709"/>
      <c r="AQ44" s="709"/>
      <c r="AR44" s="709"/>
      <c r="AS44" s="709"/>
      <c r="AT44" s="709"/>
      <c r="AU44" s="709"/>
      <c r="AV44" s="709"/>
      <c r="AW44" s="709"/>
      <c r="AX44" s="709"/>
      <c r="AY44" s="709"/>
      <c r="AZ44" s="709"/>
      <c r="BA44" s="709"/>
      <c r="BB44" s="709"/>
      <c r="BC44" s="709"/>
      <c r="BD44" s="709"/>
      <c r="BE44" s="709"/>
      <c r="BF44" s="709"/>
      <c r="BG44" s="709"/>
      <c r="BH44" s="709"/>
      <c r="BI44" s="709"/>
      <c r="BJ44" s="709"/>
      <c r="BK44" s="709"/>
      <c r="BL44" s="709"/>
      <c r="BM44" s="709"/>
      <c r="BN44" s="709"/>
      <c r="BO44" s="709"/>
      <c r="BP44" s="709"/>
      <c r="BQ44" s="709"/>
      <c r="BR44" s="709"/>
      <c r="BS44" s="709"/>
      <c r="BT44" s="709"/>
      <c r="BU44" s="709"/>
      <c r="BV44" s="709"/>
      <c r="BW44" s="709"/>
      <c r="BX44" s="709"/>
      <c r="BY44" s="709"/>
      <c r="BZ44" s="709"/>
      <c r="CA44" s="709"/>
      <c r="CB44" s="709"/>
      <c r="CC44" s="710"/>
      <c r="CD44" s="659" t="s">
        <v>291</v>
      </c>
      <c r="CE44" s="660"/>
      <c r="CF44" s="620" t="s">
        <v>344</v>
      </c>
      <c r="CG44" s="621"/>
      <c r="CH44" s="621"/>
      <c r="CI44" s="621"/>
      <c r="CJ44" s="621"/>
      <c r="CK44" s="621"/>
      <c r="CL44" s="621"/>
      <c r="CM44" s="621"/>
      <c r="CN44" s="621"/>
      <c r="CO44" s="621"/>
      <c r="CP44" s="621"/>
      <c r="CQ44" s="622"/>
      <c r="CR44" s="623">
        <v>2093760</v>
      </c>
      <c r="CS44" s="624"/>
      <c r="CT44" s="624"/>
      <c r="CU44" s="624"/>
      <c r="CV44" s="624"/>
      <c r="CW44" s="624"/>
      <c r="CX44" s="624"/>
      <c r="CY44" s="625"/>
      <c r="CZ44" s="628">
        <v>10.6</v>
      </c>
      <c r="DA44" s="629"/>
      <c r="DB44" s="629"/>
      <c r="DC44" s="635"/>
      <c r="DD44" s="632">
        <v>335459</v>
      </c>
      <c r="DE44" s="624"/>
      <c r="DF44" s="624"/>
      <c r="DG44" s="624"/>
      <c r="DH44" s="624"/>
      <c r="DI44" s="624"/>
      <c r="DJ44" s="624"/>
      <c r="DK44" s="625"/>
      <c r="DL44" s="706"/>
      <c r="DM44" s="707"/>
      <c r="DN44" s="707"/>
      <c r="DO44" s="707"/>
      <c r="DP44" s="707"/>
      <c r="DQ44" s="707"/>
      <c r="DR44" s="707"/>
      <c r="DS44" s="707"/>
      <c r="DT44" s="707"/>
      <c r="DU44" s="707"/>
      <c r="DV44" s="708"/>
      <c r="DW44" s="697"/>
      <c r="DX44" s="698"/>
      <c r="DY44" s="698"/>
      <c r="DZ44" s="698"/>
      <c r="EA44" s="698"/>
      <c r="EB44" s="698"/>
      <c r="EC44" s="699"/>
    </row>
    <row r="45" spans="2:133" ht="11.25" customHeight="1" x14ac:dyDescent="0.15">
      <c r="B45" s="709" t="s">
        <v>345</v>
      </c>
      <c r="C45" s="709"/>
      <c r="D45" s="709"/>
      <c r="E45" s="709"/>
      <c r="F45" s="709"/>
      <c r="G45" s="709"/>
      <c r="H45" s="709"/>
      <c r="I45" s="709"/>
      <c r="J45" s="709"/>
      <c r="K45" s="709"/>
      <c r="L45" s="709"/>
      <c r="M45" s="709"/>
      <c r="N45" s="709"/>
      <c r="O45" s="709"/>
      <c r="P45" s="709"/>
      <c r="Q45" s="709"/>
      <c r="R45" s="709"/>
      <c r="S45" s="709"/>
      <c r="T45" s="709"/>
      <c r="U45" s="709"/>
      <c r="V45" s="709"/>
      <c r="W45" s="709"/>
      <c r="X45" s="709"/>
      <c r="Y45" s="709"/>
      <c r="Z45" s="709"/>
      <c r="AA45" s="709"/>
      <c r="AB45" s="709"/>
      <c r="AC45" s="709"/>
      <c r="AD45" s="709"/>
      <c r="AE45" s="709"/>
      <c r="AF45" s="709"/>
      <c r="AG45" s="709"/>
      <c r="AH45" s="709"/>
      <c r="AI45" s="709"/>
      <c r="AJ45" s="709"/>
      <c r="AK45" s="709"/>
      <c r="AL45" s="709"/>
      <c r="AM45" s="709"/>
      <c r="AN45" s="709"/>
      <c r="AO45" s="709"/>
      <c r="AP45" s="709"/>
      <c r="AQ45" s="709"/>
      <c r="AR45" s="709"/>
      <c r="AS45" s="709"/>
      <c r="AT45" s="709"/>
      <c r="AU45" s="709"/>
      <c r="AV45" s="709"/>
      <c r="AW45" s="709"/>
      <c r="AX45" s="709"/>
      <c r="AY45" s="709"/>
      <c r="AZ45" s="709"/>
      <c r="BA45" s="709"/>
      <c r="BB45" s="709"/>
      <c r="BC45" s="709"/>
      <c r="BD45" s="709"/>
      <c r="BE45" s="709"/>
      <c r="BF45" s="709"/>
      <c r="BG45" s="709"/>
      <c r="BH45" s="709"/>
      <c r="BI45" s="709"/>
      <c r="BJ45" s="709"/>
      <c r="BK45" s="709"/>
      <c r="BL45" s="709"/>
      <c r="BM45" s="709"/>
      <c r="BN45" s="709"/>
      <c r="BO45" s="709"/>
      <c r="BP45" s="709"/>
      <c r="BQ45" s="709"/>
      <c r="BR45" s="709"/>
      <c r="BS45" s="709"/>
      <c r="BT45" s="709"/>
      <c r="BU45" s="709"/>
      <c r="BV45" s="709"/>
      <c r="BW45" s="709"/>
      <c r="BX45" s="709"/>
      <c r="BY45" s="709"/>
      <c r="BZ45" s="709"/>
      <c r="CA45" s="709"/>
      <c r="CB45" s="709"/>
      <c r="CC45" s="710"/>
      <c r="CD45" s="661"/>
      <c r="CE45" s="662"/>
      <c r="CF45" s="620" t="s">
        <v>346</v>
      </c>
      <c r="CG45" s="621"/>
      <c r="CH45" s="621"/>
      <c r="CI45" s="621"/>
      <c r="CJ45" s="621"/>
      <c r="CK45" s="621"/>
      <c r="CL45" s="621"/>
      <c r="CM45" s="621"/>
      <c r="CN45" s="621"/>
      <c r="CO45" s="621"/>
      <c r="CP45" s="621"/>
      <c r="CQ45" s="622"/>
      <c r="CR45" s="623">
        <v>1607568</v>
      </c>
      <c r="CS45" s="655"/>
      <c r="CT45" s="655"/>
      <c r="CU45" s="655"/>
      <c r="CV45" s="655"/>
      <c r="CW45" s="655"/>
      <c r="CX45" s="655"/>
      <c r="CY45" s="656"/>
      <c r="CZ45" s="628">
        <v>8.1999999999999993</v>
      </c>
      <c r="DA45" s="653"/>
      <c r="DB45" s="653"/>
      <c r="DC45" s="657"/>
      <c r="DD45" s="632">
        <v>133076</v>
      </c>
      <c r="DE45" s="655"/>
      <c r="DF45" s="655"/>
      <c r="DG45" s="655"/>
      <c r="DH45" s="655"/>
      <c r="DI45" s="655"/>
      <c r="DJ45" s="655"/>
      <c r="DK45" s="656"/>
      <c r="DL45" s="706"/>
      <c r="DM45" s="707"/>
      <c r="DN45" s="707"/>
      <c r="DO45" s="707"/>
      <c r="DP45" s="707"/>
      <c r="DQ45" s="707"/>
      <c r="DR45" s="707"/>
      <c r="DS45" s="707"/>
      <c r="DT45" s="707"/>
      <c r="DU45" s="707"/>
      <c r="DV45" s="708"/>
      <c r="DW45" s="697"/>
      <c r="DX45" s="698"/>
      <c r="DY45" s="698"/>
      <c r="DZ45" s="698"/>
      <c r="EA45" s="698"/>
      <c r="EB45" s="698"/>
      <c r="EC45" s="699"/>
    </row>
    <row r="46" spans="2:133" ht="11.25" customHeight="1" x14ac:dyDescent="0.15">
      <c r="B46" s="213"/>
      <c r="CD46" s="661"/>
      <c r="CE46" s="662"/>
      <c r="CF46" s="620" t="s">
        <v>347</v>
      </c>
      <c r="CG46" s="621"/>
      <c r="CH46" s="621"/>
      <c r="CI46" s="621"/>
      <c r="CJ46" s="621"/>
      <c r="CK46" s="621"/>
      <c r="CL46" s="621"/>
      <c r="CM46" s="621"/>
      <c r="CN46" s="621"/>
      <c r="CO46" s="621"/>
      <c r="CP46" s="621"/>
      <c r="CQ46" s="622"/>
      <c r="CR46" s="623">
        <v>445330</v>
      </c>
      <c r="CS46" s="624"/>
      <c r="CT46" s="624"/>
      <c r="CU46" s="624"/>
      <c r="CV46" s="624"/>
      <c r="CW46" s="624"/>
      <c r="CX46" s="624"/>
      <c r="CY46" s="625"/>
      <c r="CZ46" s="628">
        <v>2.2999999999999998</v>
      </c>
      <c r="DA46" s="629"/>
      <c r="DB46" s="629"/>
      <c r="DC46" s="635"/>
      <c r="DD46" s="632">
        <v>189821</v>
      </c>
      <c r="DE46" s="624"/>
      <c r="DF46" s="624"/>
      <c r="DG46" s="624"/>
      <c r="DH46" s="624"/>
      <c r="DI46" s="624"/>
      <c r="DJ46" s="624"/>
      <c r="DK46" s="625"/>
      <c r="DL46" s="706"/>
      <c r="DM46" s="707"/>
      <c r="DN46" s="707"/>
      <c r="DO46" s="707"/>
      <c r="DP46" s="707"/>
      <c r="DQ46" s="707"/>
      <c r="DR46" s="707"/>
      <c r="DS46" s="707"/>
      <c r="DT46" s="707"/>
      <c r="DU46" s="707"/>
      <c r="DV46" s="708"/>
      <c r="DW46" s="697"/>
      <c r="DX46" s="698"/>
      <c r="DY46" s="698"/>
      <c r="DZ46" s="698"/>
      <c r="EA46" s="698"/>
      <c r="EB46" s="698"/>
      <c r="EC46" s="699"/>
    </row>
    <row r="47" spans="2:133" ht="11.25" customHeight="1" x14ac:dyDescent="0.15">
      <c r="B47" s="213"/>
      <c r="CD47" s="661"/>
      <c r="CE47" s="662"/>
      <c r="CF47" s="620" t="s">
        <v>348</v>
      </c>
      <c r="CG47" s="621"/>
      <c r="CH47" s="621"/>
      <c r="CI47" s="621"/>
      <c r="CJ47" s="621"/>
      <c r="CK47" s="621"/>
      <c r="CL47" s="621"/>
      <c r="CM47" s="621"/>
      <c r="CN47" s="621"/>
      <c r="CO47" s="621"/>
      <c r="CP47" s="621"/>
      <c r="CQ47" s="622"/>
      <c r="CR47" s="623">
        <v>13104</v>
      </c>
      <c r="CS47" s="655"/>
      <c r="CT47" s="655"/>
      <c r="CU47" s="655"/>
      <c r="CV47" s="655"/>
      <c r="CW47" s="655"/>
      <c r="CX47" s="655"/>
      <c r="CY47" s="656"/>
      <c r="CZ47" s="628">
        <v>0.1</v>
      </c>
      <c r="DA47" s="653"/>
      <c r="DB47" s="653"/>
      <c r="DC47" s="657"/>
      <c r="DD47" s="632">
        <v>8504</v>
      </c>
      <c r="DE47" s="655"/>
      <c r="DF47" s="655"/>
      <c r="DG47" s="655"/>
      <c r="DH47" s="655"/>
      <c r="DI47" s="655"/>
      <c r="DJ47" s="655"/>
      <c r="DK47" s="656"/>
      <c r="DL47" s="706"/>
      <c r="DM47" s="707"/>
      <c r="DN47" s="707"/>
      <c r="DO47" s="707"/>
      <c r="DP47" s="707"/>
      <c r="DQ47" s="707"/>
      <c r="DR47" s="707"/>
      <c r="DS47" s="707"/>
      <c r="DT47" s="707"/>
      <c r="DU47" s="707"/>
      <c r="DV47" s="708"/>
      <c r="DW47" s="697"/>
      <c r="DX47" s="698"/>
      <c r="DY47" s="698"/>
      <c r="DZ47" s="698"/>
      <c r="EA47" s="698"/>
      <c r="EB47" s="698"/>
      <c r="EC47" s="699"/>
    </row>
    <row r="48" spans="2:133" x14ac:dyDescent="0.15">
      <c r="B48" s="213"/>
      <c r="CD48" s="663"/>
      <c r="CE48" s="664"/>
      <c r="CF48" s="620" t="s">
        <v>349</v>
      </c>
      <c r="CG48" s="621"/>
      <c r="CH48" s="621"/>
      <c r="CI48" s="621"/>
      <c r="CJ48" s="621"/>
      <c r="CK48" s="621"/>
      <c r="CL48" s="621"/>
      <c r="CM48" s="621"/>
      <c r="CN48" s="621"/>
      <c r="CO48" s="621"/>
      <c r="CP48" s="621"/>
      <c r="CQ48" s="622"/>
      <c r="CR48" s="623" t="s">
        <v>121</v>
      </c>
      <c r="CS48" s="624"/>
      <c r="CT48" s="624"/>
      <c r="CU48" s="624"/>
      <c r="CV48" s="624"/>
      <c r="CW48" s="624"/>
      <c r="CX48" s="624"/>
      <c r="CY48" s="625"/>
      <c r="CZ48" s="628" t="s">
        <v>121</v>
      </c>
      <c r="DA48" s="629"/>
      <c r="DB48" s="629"/>
      <c r="DC48" s="635"/>
      <c r="DD48" s="632" t="s">
        <v>121</v>
      </c>
      <c r="DE48" s="624"/>
      <c r="DF48" s="624"/>
      <c r="DG48" s="624"/>
      <c r="DH48" s="624"/>
      <c r="DI48" s="624"/>
      <c r="DJ48" s="624"/>
      <c r="DK48" s="625"/>
      <c r="DL48" s="706"/>
      <c r="DM48" s="707"/>
      <c r="DN48" s="707"/>
      <c r="DO48" s="707"/>
      <c r="DP48" s="707"/>
      <c r="DQ48" s="707"/>
      <c r="DR48" s="707"/>
      <c r="DS48" s="707"/>
      <c r="DT48" s="707"/>
      <c r="DU48" s="707"/>
      <c r="DV48" s="708"/>
      <c r="DW48" s="697"/>
      <c r="DX48" s="698"/>
      <c r="DY48" s="698"/>
      <c r="DZ48" s="698"/>
      <c r="EA48" s="698"/>
      <c r="EB48" s="698"/>
      <c r="EC48" s="699"/>
    </row>
    <row r="49" spans="2:133" ht="11.25" customHeight="1" x14ac:dyDescent="0.15">
      <c r="B49" s="213"/>
      <c r="CD49" s="644" t="s">
        <v>350</v>
      </c>
      <c r="CE49" s="645"/>
      <c r="CF49" s="645"/>
      <c r="CG49" s="645"/>
      <c r="CH49" s="645"/>
      <c r="CI49" s="645"/>
      <c r="CJ49" s="645"/>
      <c r="CK49" s="645"/>
      <c r="CL49" s="645"/>
      <c r="CM49" s="645"/>
      <c r="CN49" s="645"/>
      <c r="CO49" s="645"/>
      <c r="CP49" s="645"/>
      <c r="CQ49" s="646"/>
      <c r="CR49" s="695">
        <v>19670001</v>
      </c>
      <c r="CS49" s="682"/>
      <c r="CT49" s="682"/>
      <c r="CU49" s="682"/>
      <c r="CV49" s="682"/>
      <c r="CW49" s="682"/>
      <c r="CX49" s="682"/>
      <c r="CY49" s="711"/>
      <c r="CZ49" s="703">
        <v>100</v>
      </c>
      <c r="DA49" s="712"/>
      <c r="DB49" s="712"/>
      <c r="DC49" s="713"/>
      <c r="DD49" s="714">
        <v>13574882</v>
      </c>
      <c r="DE49" s="682"/>
      <c r="DF49" s="682"/>
      <c r="DG49" s="682"/>
      <c r="DH49" s="682"/>
      <c r="DI49" s="682"/>
      <c r="DJ49" s="682"/>
      <c r="DK49" s="711"/>
      <c r="DL49" s="715"/>
      <c r="DM49" s="716"/>
      <c r="DN49" s="716"/>
      <c r="DO49" s="716"/>
      <c r="DP49" s="716"/>
      <c r="DQ49" s="716"/>
      <c r="DR49" s="716"/>
      <c r="DS49" s="716"/>
      <c r="DT49" s="716"/>
      <c r="DU49" s="716"/>
      <c r="DV49" s="717"/>
      <c r="DW49" s="718"/>
      <c r="DX49" s="719"/>
      <c r="DY49" s="719"/>
      <c r="DZ49" s="719"/>
      <c r="EA49" s="719"/>
      <c r="EB49" s="719"/>
      <c r="EC49" s="720"/>
    </row>
  </sheetData>
  <sheetProtection algorithmName="SHA-512" hashValue="NzsuWqPdErrJGtQEA5QFkJ0ON1McMTNjvvLdMRQ7mBxTEXSf0ipGoZdof9REadnYK2X+dHJmv3on0kXkqimByA==" saltValue="3Tqi7jCPUg+4q8cormp5UA=="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headerFooter alignWithMargins="0">
    <oddFooter>&amp;C&amp;P/&amp;N</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5" zeroHeight="1" x14ac:dyDescent="0.15"/>
  <cols>
    <col min="1" max="130" width="2.75" style="219" customWidth="1"/>
    <col min="131" max="131" width="1.625" style="219" customWidth="1"/>
    <col min="132" max="16384" width="9" style="219" hidden="1"/>
  </cols>
  <sheetData>
    <row r="1" spans="1:131" ht="11.25" customHeight="1" thickBot="1" x14ac:dyDescent="0.2">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x14ac:dyDescent="0.2">
      <c r="A2" s="721" t="s">
        <v>351</v>
      </c>
      <c r="B2" s="721"/>
      <c r="C2" s="721"/>
      <c r="D2" s="721"/>
      <c r="E2" s="721"/>
      <c r="F2" s="721"/>
      <c r="G2" s="721"/>
      <c r="H2" s="721"/>
      <c r="I2" s="721"/>
      <c r="J2" s="721"/>
      <c r="K2" s="721"/>
      <c r="L2" s="721"/>
      <c r="M2" s="721"/>
      <c r="N2" s="721"/>
      <c r="O2" s="721"/>
      <c r="P2" s="721"/>
      <c r="Q2" s="721"/>
      <c r="R2" s="721"/>
      <c r="S2" s="721"/>
      <c r="T2" s="721"/>
      <c r="U2" s="721"/>
      <c r="V2" s="721"/>
      <c r="W2" s="721"/>
      <c r="X2" s="721"/>
      <c r="Y2" s="721"/>
      <c r="Z2" s="721"/>
      <c r="AA2" s="721"/>
      <c r="AB2" s="721"/>
      <c r="AC2" s="721"/>
      <c r="AD2" s="721"/>
      <c r="AE2" s="721"/>
      <c r="AF2" s="721"/>
      <c r="AG2" s="721"/>
      <c r="AH2" s="721"/>
      <c r="AI2" s="721"/>
      <c r="AJ2" s="721"/>
      <c r="AK2" s="721"/>
      <c r="AL2" s="721"/>
      <c r="AM2" s="721"/>
      <c r="AN2" s="721"/>
      <c r="AO2" s="721"/>
      <c r="AP2" s="721"/>
      <c r="AQ2" s="721"/>
      <c r="AR2" s="721"/>
      <c r="AS2" s="721"/>
      <c r="AT2" s="721"/>
      <c r="AU2" s="721"/>
      <c r="AV2" s="721"/>
      <c r="AW2" s="721"/>
      <c r="AX2" s="721"/>
      <c r="AY2" s="721"/>
      <c r="AZ2" s="721"/>
      <c r="BA2" s="721"/>
      <c r="BB2" s="721"/>
      <c r="BC2" s="721"/>
      <c r="BD2" s="721"/>
      <c r="BE2" s="721"/>
      <c r="BF2" s="721"/>
      <c r="BG2" s="721"/>
      <c r="BH2" s="721"/>
      <c r="BI2" s="721"/>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722" t="s">
        <v>352</v>
      </c>
      <c r="DK2" s="723"/>
      <c r="DL2" s="723"/>
      <c r="DM2" s="723"/>
      <c r="DN2" s="723"/>
      <c r="DO2" s="724"/>
      <c r="DP2" s="216"/>
      <c r="DQ2" s="722" t="s">
        <v>353</v>
      </c>
      <c r="DR2" s="723"/>
      <c r="DS2" s="723"/>
      <c r="DT2" s="723"/>
      <c r="DU2" s="723"/>
      <c r="DV2" s="723"/>
      <c r="DW2" s="723"/>
      <c r="DX2" s="723"/>
      <c r="DY2" s="723"/>
      <c r="DZ2" s="724"/>
      <c r="EA2" s="218"/>
    </row>
    <row r="3" spans="1:131" ht="11.25" customHeight="1" x14ac:dyDescent="0.15">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x14ac:dyDescent="0.2">
      <c r="A4" s="725" t="s">
        <v>354</v>
      </c>
      <c r="B4" s="725"/>
      <c r="C4" s="725"/>
      <c r="D4" s="725"/>
      <c r="E4" s="725"/>
      <c r="F4" s="725"/>
      <c r="G4" s="725"/>
      <c r="H4" s="725"/>
      <c r="I4" s="725"/>
      <c r="J4" s="725"/>
      <c r="K4" s="725"/>
      <c r="L4" s="725"/>
      <c r="M4" s="725"/>
      <c r="N4" s="725"/>
      <c r="O4" s="725"/>
      <c r="P4" s="725"/>
      <c r="Q4" s="725"/>
      <c r="R4" s="725"/>
      <c r="S4" s="725"/>
      <c r="T4" s="725"/>
      <c r="U4" s="725"/>
      <c r="V4" s="725"/>
      <c r="W4" s="725"/>
      <c r="X4" s="725"/>
      <c r="Y4" s="725"/>
      <c r="Z4" s="725"/>
      <c r="AA4" s="725"/>
      <c r="AB4" s="725"/>
      <c r="AC4" s="725"/>
      <c r="AD4" s="725"/>
      <c r="AE4" s="725"/>
      <c r="AF4" s="725"/>
      <c r="AG4" s="725"/>
      <c r="AH4" s="725"/>
      <c r="AI4" s="725"/>
      <c r="AJ4" s="725"/>
      <c r="AK4" s="725"/>
      <c r="AL4" s="725"/>
      <c r="AM4" s="725"/>
      <c r="AN4" s="725"/>
      <c r="AO4" s="725"/>
      <c r="AP4" s="725"/>
      <c r="AQ4" s="725"/>
      <c r="AR4" s="725"/>
      <c r="AS4" s="725"/>
      <c r="AT4" s="725"/>
      <c r="AU4" s="725"/>
      <c r="AV4" s="725"/>
      <c r="AW4" s="725"/>
      <c r="AX4" s="725"/>
      <c r="AY4" s="725"/>
      <c r="AZ4" s="220"/>
      <c r="BA4" s="220"/>
      <c r="BB4" s="220"/>
      <c r="BC4" s="220"/>
      <c r="BD4" s="220"/>
      <c r="BE4" s="221"/>
      <c r="BF4" s="221"/>
      <c r="BG4" s="221"/>
      <c r="BH4" s="221"/>
      <c r="BI4" s="221"/>
      <c r="BJ4" s="221"/>
      <c r="BK4" s="221"/>
      <c r="BL4" s="221"/>
      <c r="BM4" s="221"/>
      <c r="BN4" s="221"/>
      <c r="BO4" s="221"/>
      <c r="BP4" s="221"/>
      <c r="BQ4" s="726" t="s">
        <v>355</v>
      </c>
      <c r="BR4" s="726"/>
      <c r="BS4" s="726"/>
      <c r="BT4" s="726"/>
      <c r="BU4" s="726"/>
      <c r="BV4" s="726"/>
      <c r="BW4" s="726"/>
      <c r="BX4" s="726"/>
      <c r="BY4" s="726"/>
      <c r="BZ4" s="726"/>
      <c r="CA4" s="726"/>
      <c r="CB4" s="726"/>
      <c r="CC4" s="726"/>
      <c r="CD4" s="726"/>
      <c r="CE4" s="726"/>
      <c r="CF4" s="726"/>
      <c r="CG4" s="726"/>
      <c r="CH4" s="726"/>
      <c r="CI4" s="726"/>
      <c r="CJ4" s="726"/>
      <c r="CK4" s="726"/>
      <c r="CL4" s="726"/>
      <c r="CM4" s="726"/>
      <c r="CN4" s="726"/>
      <c r="CO4" s="726"/>
      <c r="CP4" s="726"/>
      <c r="CQ4" s="726"/>
      <c r="CR4" s="726"/>
      <c r="CS4" s="726"/>
      <c r="CT4" s="726"/>
      <c r="CU4" s="726"/>
      <c r="CV4" s="726"/>
      <c r="CW4" s="726"/>
      <c r="CX4" s="726"/>
      <c r="CY4" s="726"/>
      <c r="CZ4" s="726"/>
      <c r="DA4" s="726"/>
      <c r="DB4" s="726"/>
      <c r="DC4" s="726"/>
      <c r="DD4" s="726"/>
      <c r="DE4" s="726"/>
      <c r="DF4" s="726"/>
      <c r="DG4" s="726"/>
      <c r="DH4" s="726"/>
      <c r="DI4" s="726"/>
      <c r="DJ4" s="726"/>
      <c r="DK4" s="726"/>
      <c r="DL4" s="726"/>
      <c r="DM4" s="726"/>
      <c r="DN4" s="726"/>
      <c r="DO4" s="726"/>
      <c r="DP4" s="726"/>
      <c r="DQ4" s="726"/>
      <c r="DR4" s="726"/>
      <c r="DS4" s="726"/>
      <c r="DT4" s="726"/>
      <c r="DU4" s="726"/>
      <c r="DV4" s="726"/>
      <c r="DW4" s="726"/>
      <c r="DX4" s="726"/>
      <c r="DY4" s="726"/>
      <c r="DZ4" s="726"/>
      <c r="EA4" s="222"/>
    </row>
    <row r="5" spans="1:131" s="223" customFormat="1" ht="26.25" customHeight="1" x14ac:dyDescent="0.15">
      <c r="A5" s="727" t="s">
        <v>356</v>
      </c>
      <c r="B5" s="728"/>
      <c r="C5" s="728"/>
      <c r="D5" s="728"/>
      <c r="E5" s="728"/>
      <c r="F5" s="728"/>
      <c r="G5" s="728"/>
      <c r="H5" s="728"/>
      <c r="I5" s="728"/>
      <c r="J5" s="728"/>
      <c r="K5" s="728"/>
      <c r="L5" s="728"/>
      <c r="M5" s="728"/>
      <c r="N5" s="728"/>
      <c r="O5" s="728"/>
      <c r="P5" s="729"/>
      <c r="Q5" s="733" t="s">
        <v>357</v>
      </c>
      <c r="R5" s="734"/>
      <c r="S5" s="734"/>
      <c r="T5" s="734"/>
      <c r="U5" s="735"/>
      <c r="V5" s="733" t="s">
        <v>358</v>
      </c>
      <c r="W5" s="734"/>
      <c r="X5" s="734"/>
      <c r="Y5" s="734"/>
      <c r="Z5" s="735"/>
      <c r="AA5" s="733" t="s">
        <v>359</v>
      </c>
      <c r="AB5" s="734"/>
      <c r="AC5" s="734"/>
      <c r="AD5" s="734"/>
      <c r="AE5" s="734"/>
      <c r="AF5" s="739" t="s">
        <v>360</v>
      </c>
      <c r="AG5" s="734"/>
      <c r="AH5" s="734"/>
      <c r="AI5" s="734"/>
      <c r="AJ5" s="740"/>
      <c r="AK5" s="734" t="s">
        <v>361</v>
      </c>
      <c r="AL5" s="734"/>
      <c r="AM5" s="734"/>
      <c r="AN5" s="734"/>
      <c r="AO5" s="735"/>
      <c r="AP5" s="733" t="s">
        <v>362</v>
      </c>
      <c r="AQ5" s="734"/>
      <c r="AR5" s="734"/>
      <c r="AS5" s="734"/>
      <c r="AT5" s="735"/>
      <c r="AU5" s="733" t="s">
        <v>363</v>
      </c>
      <c r="AV5" s="734"/>
      <c r="AW5" s="734"/>
      <c r="AX5" s="734"/>
      <c r="AY5" s="740"/>
      <c r="AZ5" s="220"/>
      <c r="BA5" s="220"/>
      <c r="BB5" s="220"/>
      <c r="BC5" s="220"/>
      <c r="BD5" s="220"/>
      <c r="BE5" s="221"/>
      <c r="BF5" s="221"/>
      <c r="BG5" s="221"/>
      <c r="BH5" s="221"/>
      <c r="BI5" s="221"/>
      <c r="BJ5" s="221"/>
      <c r="BK5" s="221"/>
      <c r="BL5" s="221"/>
      <c r="BM5" s="221"/>
      <c r="BN5" s="221"/>
      <c r="BO5" s="221"/>
      <c r="BP5" s="221"/>
      <c r="BQ5" s="727" t="s">
        <v>364</v>
      </c>
      <c r="BR5" s="728"/>
      <c r="BS5" s="728"/>
      <c r="BT5" s="728"/>
      <c r="BU5" s="728"/>
      <c r="BV5" s="728"/>
      <c r="BW5" s="728"/>
      <c r="BX5" s="728"/>
      <c r="BY5" s="728"/>
      <c r="BZ5" s="728"/>
      <c r="CA5" s="728"/>
      <c r="CB5" s="728"/>
      <c r="CC5" s="728"/>
      <c r="CD5" s="728"/>
      <c r="CE5" s="728"/>
      <c r="CF5" s="728"/>
      <c r="CG5" s="729"/>
      <c r="CH5" s="733" t="s">
        <v>365</v>
      </c>
      <c r="CI5" s="734"/>
      <c r="CJ5" s="734"/>
      <c r="CK5" s="734"/>
      <c r="CL5" s="735"/>
      <c r="CM5" s="733" t="s">
        <v>366</v>
      </c>
      <c r="CN5" s="734"/>
      <c r="CO5" s="734"/>
      <c r="CP5" s="734"/>
      <c r="CQ5" s="735"/>
      <c r="CR5" s="733" t="s">
        <v>367</v>
      </c>
      <c r="CS5" s="734"/>
      <c r="CT5" s="734"/>
      <c r="CU5" s="734"/>
      <c r="CV5" s="735"/>
      <c r="CW5" s="733" t="s">
        <v>368</v>
      </c>
      <c r="CX5" s="734"/>
      <c r="CY5" s="734"/>
      <c r="CZ5" s="734"/>
      <c r="DA5" s="735"/>
      <c r="DB5" s="733" t="s">
        <v>369</v>
      </c>
      <c r="DC5" s="734"/>
      <c r="DD5" s="734"/>
      <c r="DE5" s="734"/>
      <c r="DF5" s="735"/>
      <c r="DG5" s="763" t="s">
        <v>370</v>
      </c>
      <c r="DH5" s="764"/>
      <c r="DI5" s="764"/>
      <c r="DJ5" s="764"/>
      <c r="DK5" s="765"/>
      <c r="DL5" s="763" t="s">
        <v>371</v>
      </c>
      <c r="DM5" s="764"/>
      <c r="DN5" s="764"/>
      <c r="DO5" s="764"/>
      <c r="DP5" s="765"/>
      <c r="DQ5" s="733" t="s">
        <v>372</v>
      </c>
      <c r="DR5" s="734"/>
      <c r="DS5" s="734"/>
      <c r="DT5" s="734"/>
      <c r="DU5" s="735"/>
      <c r="DV5" s="733" t="s">
        <v>363</v>
      </c>
      <c r="DW5" s="734"/>
      <c r="DX5" s="734"/>
      <c r="DY5" s="734"/>
      <c r="DZ5" s="740"/>
      <c r="EA5" s="222"/>
    </row>
    <row r="6" spans="1:131" s="223" customFormat="1" ht="26.25" customHeight="1" thickBot="1" x14ac:dyDescent="0.2">
      <c r="A6" s="730"/>
      <c r="B6" s="731"/>
      <c r="C6" s="731"/>
      <c r="D6" s="731"/>
      <c r="E6" s="731"/>
      <c r="F6" s="731"/>
      <c r="G6" s="731"/>
      <c r="H6" s="731"/>
      <c r="I6" s="731"/>
      <c r="J6" s="731"/>
      <c r="K6" s="731"/>
      <c r="L6" s="731"/>
      <c r="M6" s="731"/>
      <c r="N6" s="731"/>
      <c r="O6" s="731"/>
      <c r="P6" s="732"/>
      <c r="Q6" s="736"/>
      <c r="R6" s="737"/>
      <c r="S6" s="737"/>
      <c r="T6" s="737"/>
      <c r="U6" s="738"/>
      <c r="V6" s="736"/>
      <c r="W6" s="737"/>
      <c r="X6" s="737"/>
      <c r="Y6" s="737"/>
      <c r="Z6" s="738"/>
      <c r="AA6" s="736"/>
      <c r="AB6" s="737"/>
      <c r="AC6" s="737"/>
      <c r="AD6" s="737"/>
      <c r="AE6" s="737"/>
      <c r="AF6" s="741"/>
      <c r="AG6" s="737"/>
      <c r="AH6" s="737"/>
      <c r="AI6" s="737"/>
      <c r="AJ6" s="742"/>
      <c r="AK6" s="737"/>
      <c r="AL6" s="737"/>
      <c r="AM6" s="737"/>
      <c r="AN6" s="737"/>
      <c r="AO6" s="738"/>
      <c r="AP6" s="736"/>
      <c r="AQ6" s="737"/>
      <c r="AR6" s="737"/>
      <c r="AS6" s="737"/>
      <c r="AT6" s="738"/>
      <c r="AU6" s="736"/>
      <c r="AV6" s="737"/>
      <c r="AW6" s="737"/>
      <c r="AX6" s="737"/>
      <c r="AY6" s="742"/>
      <c r="AZ6" s="220"/>
      <c r="BA6" s="220"/>
      <c r="BB6" s="220"/>
      <c r="BC6" s="220"/>
      <c r="BD6" s="220"/>
      <c r="BE6" s="221"/>
      <c r="BF6" s="221"/>
      <c r="BG6" s="221"/>
      <c r="BH6" s="221"/>
      <c r="BI6" s="221"/>
      <c r="BJ6" s="221"/>
      <c r="BK6" s="221"/>
      <c r="BL6" s="221"/>
      <c r="BM6" s="221"/>
      <c r="BN6" s="221"/>
      <c r="BO6" s="221"/>
      <c r="BP6" s="221"/>
      <c r="BQ6" s="730"/>
      <c r="BR6" s="731"/>
      <c r="BS6" s="731"/>
      <c r="BT6" s="731"/>
      <c r="BU6" s="731"/>
      <c r="BV6" s="731"/>
      <c r="BW6" s="731"/>
      <c r="BX6" s="731"/>
      <c r="BY6" s="731"/>
      <c r="BZ6" s="731"/>
      <c r="CA6" s="731"/>
      <c r="CB6" s="731"/>
      <c r="CC6" s="731"/>
      <c r="CD6" s="731"/>
      <c r="CE6" s="731"/>
      <c r="CF6" s="731"/>
      <c r="CG6" s="732"/>
      <c r="CH6" s="736"/>
      <c r="CI6" s="737"/>
      <c r="CJ6" s="737"/>
      <c r="CK6" s="737"/>
      <c r="CL6" s="738"/>
      <c r="CM6" s="736"/>
      <c r="CN6" s="737"/>
      <c r="CO6" s="737"/>
      <c r="CP6" s="737"/>
      <c r="CQ6" s="738"/>
      <c r="CR6" s="736"/>
      <c r="CS6" s="737"/>
      <c r="CT6" s="737"/>
      <c r="CU6" s="737"/>
      <c r="CV6" s="738"/>
      <c r="CW6" s="736"/>
      <c r="CX6" s="737"/>
      <c r="CY6" s="737"/>
      <c r="CZ6" s="737"/>
      <c r="DA6" s="738"/>
      <c r="DB6" s="736"/>
      <c r="DC6" s="737"/>
      <c r="DD6" s="737"/>
      <c r="DE6" s="737"/>
      <c r="DF6" s="738"/>
      <c r="DG6" s="766"/>
      <c r="DH6" s="767"/>
      <c r="DI6" s="767"/>
      <c r="DJ6" s="767"/>
      <c r="DK6" s="768"/>
      <c r="DL6" s="766"/>
      <c r="DM6" s="767"/>
      <c r="DN6" s="767"/>
      <c r="DO6" s="767"/>
      <c r="DP6" s="768"/>
      <c r="DQ6" s="736"/>
      <c r="DR6" s="737"/>
      <c r="DS6" s="737"/>
      <c r="DT6" s="737"/>
      <c r="DU6" s="738"/>
      <c r="DV6" s="736"/>
      <c r="DW6" s="737"/>
      <c r="DX6" s="737"/>
      <c r="DY6" s="737"/>
      <c r="DZ6" s="742"/>
      <c r="EA6" s="222"/>
    </row>
    <row r="7" spans="1:131" s="223" customFormat="1" ht="26.25" customHeight="1" thickTop="1" x14ac:dyDescent="0.15">
      <c r="A7" s="224">
        <v>1</v>
      </c>
      <c r="B7" s="749" t="s">
        <v>373</v>
      </c>
      <c r="C7" s="750"/>
      <c r="D7" s="750"/>
      <c r="E7" s="750"/>
      <c r="F7" s="750"/>
      <c r="G7" s="750"/>
      <c r="H7" s="750"/>
      <c r="I7" s="750"/>
      <c r="J7" s="750"/>
      <c r="K7" s="750"/>
      <c r="L7" s="750"/>
      <c r="M7" s="750"/>
      <c r="N7" s="750"/>
      <c r="O7" s="750"/>
      <c r="P7" s="751"/>
      <c r="Q7" s="752">
        <v>20236</v>
      </c>
      <c r="R7" s="753"/>
      <c r="S7" s="753"/>
      <c r="T7" s="753"/>
      <c r="U7" s="753"/>
      <c r="V7" s="753">
        <v>19684</v>
      </c>
      <c r="W7" s="753"/>
      <c r="X7" s="753"/>
      <c r="Y7" s="753"/>
      <c r="Z7" s="753"/>
      <c r="AA7" s="753">
        <v>552</v>
      </c>
      <c r="AB7" s="753"/>
      <c r="AC7" s="753"/>
      <c r="AD7" s="753"/>
      <c r="AE7" s="754"/>
      <c r="AF7" s="755">
        <v>464</v>
      </c>
      <c r="AG7" s="756"/>
      <c r="AH7" s="756"/>
      <c r="AI7" s="756"/>
      <c r="AJ7" s="757"/>
      <c r="AK7" s="758">
        <v>834</v>
      </c>
      <c r="AL7" s="759"/>
      <c r="AM7" s="759"/>
      <c r="AN7" s="759"/>
      <c r="AO7" s="759"/>
      <c r="AP7" s="759">
        <v>18870</v>
      </c>
      <c r="AQ7" s="759"/>
      <c r="AR7" s="759"/>
      <c r="AS7" s="759"/>
      <c r="AT7" s="759"/>
      <c r="AU7" s="760"/>
      <c r="AV7" s="760"/>
      <c r="AW7" s="760"/>
      <c r="AX7" s="760"/>
      <c r="AY7" s="761"/>
      <c r="AZ7" s="220"/>
      <c r="BA7" s="220"/>
      <c r="BB7" s="220"/>
      <c r="BC7" s="220"/>
      <c r="BD7" s="220"/>
      <c r="BE7" s="221"/>
      <c r="BF7" s="221"/>
      <c r="BG7" s="221"/>
      <c r="BH7" s="221"/>
      <c r="BI7" s="221"/>
      <c r="BJ7" s="221"/>
      <c r="BK7" s="221"/>
      <c r="BL7" s="221"/>
      <c r="BM7" s="221"/>
      <c r="BN7" s="221"/>
      <c r="BO7" s="221"/>
      <c r="BP7" s="221"/>
      <c r="BQ7" s="224">
        <v>1</v>
      </c>
      <c r="BR7" s="225"/>
      <c r="BS7" s="746"/>
      <c r="BT7" s="747"/>
      <c r="BU7" s="747"/>
      <c r="BV7" s="747"/>
      <c r="BW7" s="747"/>
      <c r="BX7" s="747"/>
      <c r="BY7" s="747"/>
      <c r="BZ7" s="747"/>
      <c r="CA7" s="747"/>
      <c r="CB7" s="747"/>
      <c r="CC7" s="747"/>
      <c r="CD7" s="747"/>
      <c r="CE7" s="747"/>
      <c r="CF7" s="747"/>
      <c r="CG7" s="762"/>
      <c r="CH7" s="743"/>
      <c r="CI7" s="744"/>
      <c r="CJ7" s="744"/>
      <c r="CK7" s="744"/>
      <c r="CL7" s="745"/>
      <c r="CM7" s="743"/>
      <c r="CN7" s="744"/>
      <c r="CO7" s="744"/>
      <c r="CP7" s="744"/>
      <c r="CQ7" s="745"/>
      <c r="CR7" s="743"/>
      <c r="CS7" s="744"/>
      <c r="CT7" s="744"/>
      <c r="CU7" s="744"/>
      <c r="CV7" s="745"/>
      <c r="CW7" s="743"/>
      <c r="CX7" s="744"/>
      <c r="CY7" s="744"/>
      <c r="CZ7" s="744"/>
      <c r="DA7" s="745"/>
      <c r="DB7" s="743"/>
      <c r="DC7" s="744"/>
      <c r="DD7" s="744"/>
      <c r="DE7" s="744"/>
      <c r="DF7" s="745"/>
      <c r="DG7" s="743"/>
      <c r="DH7" s="744"/>
      <c r="DI7" s="744"/>
      <c r="DJ7" s="744"/>
      <c r="DK7" s="745"/>
      <c r="DL7" s="743"/>
      <c r="DM7" s="744"/>
      <c r="DN7" s="744"/>
      <c r="DO7" s="744"/>
      <c r="DP7" s="745"/>
      <c r="DQ7" s="743"/>
      <c r="DR7" s="744"/>
      <c r="DS7" s="744"/>
      <c r="DT7" s="744"/>
      <c r="DU7" s="745"/>
      <c r="DV7" s="746"/>
      <c r="DW7" s="747"/>
      <c r="DX7" s="747"/>
      <c r="DY7" s="747"/>
      <c r="DZ7" s="748"/>
      <c r="EA7" s="222"/>
    </row>
    <row r="8" spans="1:131" s="223" customFormat="1" ht="26.25" customHeight="1" x14ac:dyDescent="0.15">
      <c r="A8" s="226">
        <v>2</v>
      </c>
      <c r="B8" s="780"/>
      <c r="C8" s="781"/>
      <c r="D8" s="781"/>
      <c r="E8" s="781"/>
      <c r="F8" s="781"/>
      <c r="G8" s="781"/>
      <c r="H8" s="781"/>
      <c r="I8" s="781"/>
      <c r="J8" s="781"/>
      <c r="K8" s="781"/>
      <c r="L8" s="781"/>
      <c r="M8" s="781"/>
      <c r="N8" s="781"/>
      <c r="O8" s="781"/>
      <c r="P8" s="782"/>
      <c r="Q8" s="783"/>
      <c r="R8" s="784"/>
      <c r="S8" s="784"/>
      <c r="T8" s="784"/>
      <c r="U8" s="784"/>
      <c r="V8" s="784"/>
      <c r="W8" s="784"/>
      <c r="X8" s="784"/>
      <c r="Y8" s="784"/>
      <c r="Z8" s="784"/>
      <c r="AA8" s="784"/>
      <c r="AB8" s="784"/>
      <c r="AC8" s="784"/>
      <c r="AD8" s="784"/>
      <c r="AE8" s="785"/>
      <c r="AF8" s="786"/>
      <c r="AG8" s="787"/>
      <c r="AH8" s="787"/>
      <c r="AI8" s="787"/>
      <c r="AJ8" s="788"/>
      <c r="AK8" s="769"/>
      <c r="AL8" s="770"/>
      <c r="AM8" s="770"/>
      <c r="AN8" s="770"/>
      <c r="AO8" s="770"/>
      <c r="AP8" s="770"/>
      <c r="AQ8" s="770"/>
      <c r="AR8" s="770"/>
      <c r="AS8" s="770"/>
      <c r="AT8" s="770"/>
      <c r="AU8" s="771"/>
      <c r="AV8" s="771"/>
      <c r="AW8" s="771"/>
      <c r="AX8" s="771"/>
      <c r="AY8" s="772"/>
      <c r="AZ8" s="220"/>
      <c r="BA8" s="220"/>
      <c r="BB8" s="220"/>
      <c r="BC8" s="220"/>
      <c r="BD8" s="220"/>
      <c r="BE8" s="221"/>
      <c r="BF8" s="221"/>
      <c r="BG8" s="221"/>
      <c r="BH8" s="221"/>
      <c r="BI8" s="221"/>
      <c r="BJ8" s="221"/>
      <c r="BK8" s="221"/>
      <c r="BL8" s="221"/>
      <c r="BM8" s="221"/>
      <c r="BN8" s="221"/>
      <c r="BO8" s="221"/>
      <c r="BP8" s="221"/>
      <c r="BQ8" s="226">
        <v>2</v>
      </c>
      <c r="BR8" s="227"/>
      <c r="BS8" s="773"/>
      <c r="BT8" s="774"/>
      <c r="BU8" s="774"/>
      <c r="BV8" s="774"/>
      <c r="BW8" s="774"/>
      <c r="BX8" s="774"/>
      <c r="BY8" s="774"/>
      <c r="BZ8" s="774"/>
      <c r="CA8" s="774"/>
      <c r="CB8" s="774"/>
      <c r="CC8" s="774"/>
      <c r="CD8" s="774"/>
      <c r="CE8" s="774"/>
      <c r="CF8" s="774"/>
      <c r="CG8" s="775"/>
      <c r="CH8" s="776"/>
      <c r="CI8" s="777"/>
      <c r="CJ8" s="777"/>
      <c r="CK8" s="777"/>
      <c r="CL8" s="778"/>
      <c r="CM8" s="776"/>
      <c r="CN8" s="777"/>
      <c r="CO8" s="777"/>
      <c r="CP8" s="777"/>
      <c r="CQ8" s="778"/>
      <c r="CR8" s="776"/>
      <c r="CS8" s="777"/>
      <c r="CT8" s="777"/>
      <c r="CU8" s="777"/>
      <c r="CV8" s="778"/>
      <c r="CW8" s="776"/>
      <c r="CX8" s="777"/>
      <c r="CY8" s="777"/>
      <c r="CZ8" s="777"/>
      <c r="DA8" s="778"/>
      <c r="DB8" s="776"/>
      <c r="DC8" s="777"/>
      <c r="DD8" s="777"/>
      <c r="DE8" s="777"/>
      <c r="DF8" s="778"/>
      <c r="DG8" s="776"/>
      <c r="DH8" s="777"/>
      <c r="DI8" s="777"/>
      <c r="DJ8" s="777"/>
      <c r="DK8" s="778"/>
      <c r="DL8" s="776"/>
      <c r="DM8" s="777"/>
      <c r="DN8" s="777"/>
      <c r="DO8" s="777"/>
      <c r="DP8" s="778"/>
      <c r="DQ8" s="776"/>
      <c r="DR8" s="777"/>
      <c r="DS8" s="777"/>
      <c r="DT8" s="777"/>
      <c r="DU8" s="778"/>
      <c r="DV8" s="773"/>
      <c r="DW8" s="774"/>
      <c r="DX8" s="774"/>
      <c r="DY8" s="774"/>
      <c r="DZ8" s="779"/>
      <c r="EA8" s="222"/>
    </row>
    <row r="9" spans="1:131" s="223" customFormat="1" ht="26.25" customHeight="1" x14ac:dyDescent="0.15">
      <c r="A9" s="226">
        <v>3</v>
      </c>
      <c r="B9" s="780"/>
      <c r="C9" s="781"/>
      <c r="D9" s="781"/>
      <c r="E9" s="781"/>
      <c r="F9" s="781"/>
      <c r="G9" s="781"/>
      <c r="H9" s="781"/>
      <c r="I9" s="781"/>
      <c r="J9" s="781"/>
      <c r="K9" s="781"/>
      <c r="L9" s="781"/>
      <c r="M9" s="781"/>
      <c r="N9" s="781"/>
      <c r="O9" s="781"/>
      <c r="P9" s="782"/>
      <c r="Q9" s="783"/>
      <c r="R9" s="784"/>
      <c r="S9" s="784"/>
      <c r="T9" s="784"/>
      <c r="U9" s="784"/>
      <c r="V9" s="784"/>
      <c r="W9" s="784"/>
      <c r="X9" s="784"/>
      <c r="Y9" s="784"/>
      <c r="Z9" s="784"/>
      <c r="AA9" s="784"/>
      <c r="AB9" s="784"/>
      <c r="AC9" s="784"/>
      <c r="AD9" s="784"/>
      <c r="AE9" s="785"/>
      <c r="AF9" s="786"/>
      <c r="AG9" s="787"/>
      <c r="AH9" s="787"/>
      <c r="AI9" s="787"/>
      <c r="AJ9" s="788"/>
      <c r="AK9" s="769"/>
      <c r="AL9" s="770"/>
      <c r="AM9" s="770"/>
      <c r="AN9" s="770"/>
      <c r="AO9" s="770"/>
      <c r="AP9" s="770"/>
      <c r="AQ9" s="770"/>
      <c r="AR9" s="770"/>
      <c r="AS9" s="770"/>
      <c r="AT9" s="770"/>
      <c r="AU9" s="771"/>
      <c r="AV9" s="771"/>
      <c r="AW9" s="771"/>
      <c r="AX9" s="771"/>
      <c r="AY9" s="772"/>
      <c r="AZ9" s="220"/>
      <c r="BA9" s="220"/>
      <c r="BB9" s="220"/>
      <c r="BC9" s="220"/>
      <c r="BD9" s="220"/>
      <c r="BE9" s="221"/>
      <c r="BF9" s="221"/>
      <c r="BG9" s="221"/>
      <c r="BH9" s="221"/>
      <c r="BI9" s="221"/>
      <c r="BJ9" s="221"/>
      <c r="BK9" s="221"/>
      <c r="BL9" s="221"/>
      <c r="BM9" s="221"/>
      <c r="BN9" s="221"/>
      <c r="BO9" s="221"/>
      <c r="BP9" s="221"/>
      <c r="BQ9" s="226">
        <v>3</v>
      </c>
      <c r="BR9" s="227"/>
      <c r="BS9" s="773"/>
      <c r="BT9" s="774"/>
      <c r="BU9" s="774"/>
      <c r="BV9" s="774"/>
      <c r="BW9" s="774"/>
      <c r="BX9" s="774"/>
      <c r="BY9" s="774"/>
      <c r="BZ9" s="774"/>
      <c r="CA9" s="774"/>
      <c r="CB9" s="774"/>
      <c r="CC9" s="774"/>
      <c r="CD9" s="774"/>
      <c r="CE9" s="774"/>
      <c r="CF9" s="774"/>
      <c r="CG9" s="775"/>
      <c r="CH9" s="776"/>
      <c r="CI9" s="777"/>
      <c r="CJ9" s="777"/>
      <c r="CK9" s="777"/>
      <c r="CL9" s="778"/>
      <c r="CM9" s="776"/>
      <c r="CN9" s="777"/>
      <c r="CO9" s="777"/>
      <c r="CP9" s="777"/>
      <c r="CQ9" s="778"/>
      <c r="CR9" s="776"/>
      <c r="CS9" s="777"/>
      <c r="CT9" s="777"/>
      <c r="CU9" s="777"/>
      <c r="CV9" s="778"/>
      <c r="CW9" s="776"/>
      <c r="CX9" s="777"/>
      <c r="CY9" s="777"/>
      <c r="CZ9" s="777"/>
      <c r="DA9" s="778"/>
      <c r="DB9" s="776"/>
      <c r="DC9" s="777"/>
      <c r="DD9" s="777"/>
      <c r="DE9" s="777"/>
      <c r="DF9" s="778"/>
      <c r="DG9" s="776"/>
      <c r="DH9" s="777"/>
      <c r="DI9" s="777"/>
      <c r="DJ9" s="777"/>
      <c r="DK9" s="778"/>
      <c r="DL9" s="776"/>
      <c r="DM9" s="777"/>
      <c r="DN9" s="777"/>
      <c r="DO9" s="777"/>
      <c r="DP9" s="778"/>
      <c r="DQ9" s="776"/>
      <c r="DR9" s="777"/>
      <c r="DS9" s="777"/>
      <c r="DT9" s="777"/>
      <c r="DU9" s="778"/>
      <c r="DV9" s="773"/>
      <c r="DW9" s="774"/>
      <c r="DX9" s="774"/>
      <c r="DY9" s="774"/>
      <c r="DZ9" s="779"/>
      <c r="EA9" s="222"/>
    </row>
    <row r="10" spans="1:131" s="223" customFormat="1" ht="26.25" customHeight="1" x14ac:dyDescent="0.15">
      <c r="A10" s="226">
        <v>4</v>
      </c>
      <c r="B10" s="780"/>
      <c r="C10" s="781"/>
      <c r="D10" s="781"/>
      <c r="E10" s="781"/>
      <c r="F10" s="781"/>
      <c r="G10" s="781"/>
      <c r="H10" s="781"/>
      <c r="I10" s="781"/>
      <c r="J10" s="781"/>
      <c r="K10" s="781"/>
      <c r="L10" s="781"/>
      <c r="M10" s="781"/>
      <c r="N10" s="781"/>
      <c r="O10" s="781"/>
      <c r="P10" s="782"/>
      <c r="Q10" s="783"/>
      <c r="R10" s="784"/>
      <c r="S10" s="784"/>
      <c r="T10" s="784"/>
      <c r="U10" s="784"/>
      <c r="V10" s="784"/>
      <c r="W10" s="784"/>
      <c r="X10" s="784"/>
      <c r="Y10" s="784"/>
      <c r="Z10" s="784"/>
      <c r="AA10" s="784"/>
      <c r="AB10" s="784"/>
      <c r="AC10" s="784"/>
      <c r="AD10" s="784"/>
      <c r="AE10" s="785"/>
      <c r="AF10" s="786"/>
      <c r="AG10" s="787"/>
      <c r="AH10" s="787"/>
      <c r="AI10" s="787"/>
      <c r="AJ10" s="788"/>
      <c r="AK10" s="769"/>
      <c r="AL10" s="770"/>
      <c r="AM10" s="770"/>
      <c r="AN10" s="770"/>
      <c r="AO10" s="770"/>
      <c r="AP10" s="770"/>
      <c r="AQ10" s="770"/>
      <c r="AR10" s="770"/>
      <c r="AS10" s="770"/>
      <c r="AT10" s="770"/>
      <c r="AU10" s="771"/>
      <c r="AV10" s="771"/>
      <c r="AW10" s="771"/>
      <c r="AX10" s="771"/>
      <c r="AY10" s="772"/>
      <c r="AZ10" s="220"/>
      <c r="BA10" s="220"/>
      <c r="BB10" s="220"/>
      <c r="BC10" s="220"/>
      <c r="BD10" s="220"/>
      <c r="BE10" s="221"/>
      <c r="BF10" s="221"/>
      <c r="BG10" s="221"/>
      <c r="BH10" s="221"/>
      <c r="BI10" s="221"/>
      <c r="BJ10" s="221"/>
      <c r="BK10" s="221"/>
      <c r="BL10" s="221"/>
      <c r="BM10" s="221"/>
      <c r="BN10" s="221"/>
      <c r="BO10" s="221"/>
      <c r="BP10" s="221"/>
      <c r="BQ10" s="226">
        <v>4</v>
      </c>
      <c r="BR10" s="227"/>
      <c r="BS10" s="773"/>
      <c r="BT10" s="774"/>
      <c r="BU10" s="774"/>
      <c r="BV10" s="774"/>
      <c r="BW10" s="774"/>
      <c r="BX10" s="774"/>
      <c r="BY10" s="774"/>
      <c r="BZ10" s="774"/>
      <c r="CA10" s="774"/>
      <c r="CB10" s="774"/>
      <c r="CC10" s="774"/>
      <c r="CD10" s="774"/>
      <c r="CE10" s="774"/>
      <c r="CF10" s="774"/>
      <c r="CG10" s="775"/>
      <c r="CH10" s="776"/>
      <c r="CI10" s="777"/>
      <c r="CJ10" s="777"/>
      <c r="CK10" s="777"/>
      <c r="CL10" s="778"/>
      <c r="CM10" s="776"/>
      <c r="CN10" s="777"/>
      <c r="CO10" s="777"/>
      <c r="CP10" s="777"/>
      <c r="CQ10" s="778"/>
      <c r="CR10" s="776"/>
      <c r="CS10" s="777"/>
      <c r="CT10" s="777"/>
      <c r="CU10" s="777"/>
      <c r="CV10" s="778"/>
      <c r="CW10" s="776"/>
      <c r="CX10" s="777"/>
      <c r="CY10" s="777"/>
      <c r="CZ10" s="777"/>
      <c r="DA10" s="778"/>
      <c r="DB10" s="776"/>
      <c r="DC10" s="777"/>
      <c r="DD10" s="777"/>
      <c r="DE10" s="777"/>
      <c r="DF10" s="778"/>
      <c r="DG10" s="776"/>
      <c r="DH10" s="777"/>
      <c r="DI10" s="777"/>
      <c r="DJ10" s="777"/>
      <c r="DK10" s="778"/>
      <c r="DL10" s="776"/>
      <c r="DM10" s="777"/>
      <c r="DN10" s="777"/>
      <c r="DO10" s="777"/>
      <c r="DP10" s="778"/>
      <c r="DQ10" s="776"/>
      <c r="DR10" s="777"/>
      <c r="DS10" s="777"/>
      <c r="DT10" s="777"/>
      <c r="DU10" s="778"/>
      <c r="DV10" s="773"/>
      <c r="DW10" s="774"/>
      <c r="DX10" s="774"/>
      <c r="DY10" s="774"/>
      <c r="DZ10" s="779"/>
      <c r="EA10" s="222"/>
    </row>
    <row r="11" spans="1:131" s="223" customFormat="1" ht="26.25" customHeight="1" x14ac:dyDescent="0.15">
      <c r="A11" s="226">
        <v>5</v>
      </c>
      <c r="B11" s="780"/>
      <c r="C11" s="781"/>
      <c r="D11" s="781"/>
      <c r="E11" s="781"/>
      <c r="F11" s="781"/>
      <c r="G11" s="781"/>
      <c r="H11" s="781"/>
      <c r="I11" s="781"/>
      <c r="J11" s="781"/>
      <c r="K11" s="781"/>
      <c r="L11" s="781"/>
      <c r="M11" s="781"/>
      <c r="N11" s="781"/>
      <c r="O11" s="781"/>
      <c r="P11" s="782"/>
      <c r="Q11" s="783"/>
      <c r="R11" s="784"/>
      <c r="S11" s="784"/>
      <c r="T11" s="784"/>
      <c r="U11" s="784"/>
      <c r="V11" s="784"/>
      <c r="W11" s="784"/>
      <c r="X11" s="784"/>
      <c r="Y11" s="784"/>
      <c r="Z11" s="784"/>
      <c r="AA11" s="784"/>
      <c r="AB11" s="784"/>
      <c r="AC11" s="784"/>
      <c r="AD11" s="784"/>
      <c r="AE11" s="785"/>
      <c r="AF11" s="786"/>
      <c r="AG11" s="787"/>
      <c r="AH11" s="787"/>
      <c r="AI11" s="787"/>
      <c r="AJ11" s="788"/>
      <c r="AK11" s="769"/>
      <c r="AL11" s="770"/>
      <c r="AM11" s="770"/>
      <c r="AN11" s="770"/>
      <c r="AO11" s="770"/>
      <c r="AP11" s="770"/>
      <c r="AQ11" s="770"/>
      <c r="AR11" s="770"/>
      <c r="AS11" s="770"/>
      <c r="AT11" s="770"/>
      <c r="AU11" s="771"/>
      <c r="AV11" s="771"/>
      <c r="AW11" s="771"/>
      <c r="AX11" s="771"/>
      <c r="AY11" s="772"/>
      <c r="AZ11" s="220"/>
      <c r="BA11" s="220"/>
      <c r="BB11" s="220"/>
      <c r="BC11" s="220"/>
      <c r="BD11" s="220"/>
      <c r="BE11" s="221"/>
      <c r="BF11" s="221"/>
      <c r="BG11" s="221"/>
      <c r="BH11" s="221"/>
      <c r="BI11" s="221"/>
      <c r="BJ11" s="221"/>
      <c r="BK11" s="221"/>
      <c r="BL11" s="221"/>
      <c r="BM11" s="221"/>
      <c r="BN11" s="221"/>
      <c r="BO11" s="221"/>
      <c r="BP11" s="221"/>
      <c r="BQ11" s="226">
        <v>5</v>
      </c>
      <c r="BR11" s="227"/>
      <c r="BS11" s="773"/>
      <c r="BT11" s="774"/>
      <c r="BU11" s="774"/>
      <c r="BV11" s="774"/>
      <c r="BW11" s="774"/>
      <c r="BX11" s="774"/>
      <c r="BY11" s="774"/>
      <c r="BZ11" s="774"/>
      <c r="CA11" s="774"/>
      <c r="CB11" s="774"/>
      <c r="CC11" s="774"/>
      <c r="CD11" s="774"/>
      <c r="CE11" s="774"/>
      <c r="CF11" s="774"/>
      <c r="CG11" s="775"/>
      <c r="CH11" s="776"/>
      <c r="CI11" s="777"/>
      <c r="CJ11" s="777"/>
      <c r="CK11" s="777"/>
      <c r="CL11" s="778"/>
      <c r="CM11" s="776"/>
      <c r="CN11" s="777"/>
      <c r="CO11" s="777"/>
      <c r="CP11" s="777"/>
      <c r="CQ11" s="778"/>
      <c r="CR11" s="776"/>
      <c r="CS11" s="777"/>
      <c r="CT11" s="777"/>
      <c r="CU11" s="777"/>
      <c r="CV11" s="778"/>
      <c r="CW11" s="776"/>
      <c r="CX11" s="777"/>
      <c r="CY11" s="777"/>
      <c r="CZ11" s="777"/>
      <c r="DA11" s="778"/>
      <c r="DB11" s="776"/>
      <c r="DC11" s="777"/>
      <c r="DD11" s="777"/>
      <c r="DE11" s="777"/>
      <c r="DF11" s="778"/>
      <c r="DG11" s="776"/>
      <c r="DH11" s="777"/>
      <c r="DI11" s="777"/>
      <c r="DJ11" s="777"/>
      <c r="DK11" s="778"/>
      <c r="DL11" s="776"/>
      <c r="DM11" s="777"/>
      <c r="DN11" s="777"/>
      <c r="DO11" s="777"/>
      <c r="DP11" s="778"/>
      <c r="DQ11" s="776"/>
      <c r="DR11" s="777"/>
      <c r="DS11" s="777"/>
      <c r="DT11" s="777"/>
      <c r="DU11" s="778"/>
      <c r="DV11" s="773"/>
      <c r="DW11" s="774"/>
      <c r="DX11" s="774"/>
      <c r="DY11" s="774"/>
      <c r="DZ11" s="779"/>
      <c r="EA11" s="222"/>
    </row>
    <row r="12" spans="1:131" s="223" customFormat="1" ht="26.25" customHeight="1" x14ac:dyDescent="0.15">
      <c r="A12" s="226">
        <v>6</v>
      </c>
      <c r="B12" s="780"/>
      <c r="C12" s="781"/>
      <c r="D12" s="781"/>
      <c r="E12" s="781"/>
      <c r="F12" s="781"/>
      <c r="G12" s="781"/>
      <c r="H12" s="781"/>
      <c r="I12" s="781"/>
      <c r="J12" s="781"/>
      <c r="K12" s="781"/>
      <c r="L12" s="781"/>
      <c r="M12" s="781"/>
      <c r="N12" s="781"/>
      <c r="O12" s="781"/>
      <c r="P12" s="782"/>
      <c r="Q12" s="783"/>
      <c r="R12" s="784"/>
      <c r="S12" s="784"/>
      <c r="T12" s="784"/>
      <c r="U12" s="784"/>
      <c r="V12" s="784"/>
      <c r="W12" s="784"/>
      <c r="X12" s="784"/>
      <c r="Y12" s="784"/>
      <c r="Z12" s="784"/>
      <c r="AA12" s="784"/>
      <c r="AB12" s="784"/>
      <c r="AC12" s="784"/>
      <c r="AD12" s="784"/>
      <c r="AE12" s="785"/>
      <c r="AF12" s="786"/>
      <c r="AG12" s="787"/>
      <c r="AH12" s="787"/>
      <c r="AI12" s="787"/>
      <c r="AJ12" s="788"/>
      <c r="AK12" s="769"/>
      <c r="AL12" s="770"/>
      <c r="AM12" s="770"/>
      <c r="AN12" s="770"/>
      <c r="AO12" s="770"/>
      <c r="AP12" s="770"/>
      <c r="AQ12" s="770"/>
      <c r="AR12" s="770"/>
      <c r="AS12" s="770"/>
      <c r="AT12" s="770"/>
      <c r="AU12" s="771"/>
      <c r="AV12" s="771"/>
      <c r="AW12" s="771"/>
      <c r="AX12" s="771"/>
      <c r="AY12" s="772"/>
      <c r="AZ12" s="220"/>
      <c r="BA12" s="220"/>
      <c r="BB12" s="220"/>
      <c r="BC12" s="220"/>
      <c r="BD12" s="220"/>
      <c r="BE12" s="221"/>
      <c r="BF12" s="221"/>
      <c r="BG12" s="221"/>
      <c r="BH12" s="221"/>
      <c r="BI12" s="221"/>
      <c r="BJ12" s="221"/>
      <c r="BK12" s="221"/>
      <c r="BL12" s="221"/>
      <c r="BM12" s="221"/>
      <c r="BN12" s="221"/>
      <c r="BO12" s="221"/>
      <c r="BP12" s="221"/>
      <c r="BQ12" s="226">
        <v>6</v>
      </c>
      <c r="BR12" s="227"/>
      <c r="BS12" s="773"/>
      <c r="BT12" s="774"/>
      <c r="BU12" s="774"/>
      <c r="BV12" s="774"/>
      <c r="BW12" s="774"/>
      <c r="BX12" s="774"/>
      <c r="BY12" s="774"/>
      <c r="BZ12" s="774"/>
      <c r="CA12" s="774"/>
      <c r="CB12" s="774"/>
      <c r="CC12" s="774"/>
      <c r="CD12" s="774"/>
      <c r="CE12" s="774"/>
      <c r="CF12" s="774"/>
      <c r="CG12" s="775"/>
      <c r="CH12" s="776"/>
      <c r="CI12" s="777"/>
      <c r="CJ12" s="777"/>
      <c r="CK12" s="777"/>
      <c r="CL12" s="778"/>
      <c r="CM12" s="776"/>
      <c r="CN12" s="777"/>
      <c r="CO12" s="777"/>
      <c r="CP12" s="777"/>
      <c r="CQ12" s="778"/>
      <c r="CR12" s="776"/>
      <c r="CS12" s="777"/>
      <c r="CT12" s="777"/>
      <c r="CU12" s="777"/>
      <c r="CV12" s="778"/>
      <c r="CW12" s="776"/>
      <c r="CX12" s="777"/>
      <c r="CY12" s="777"/>
      <c r="CZ12" s="777"/>
      <c r="DA12" s="778"/>
      <c r="DB12" s="776"/>
      <c r="DC12" s="777"/>
      <c r="DD12" s="777"/>
      <c r="DE12" s="777"/>
      <c r="DF12" s="778"/>
      <c r="DG12" s="776"/>
      <c r="DH12" s="777"/>
      <c r="DI12" s="777"/>
      <c r="DJ12" s="777"/>
      <c r="DK12" s="778"/>
      <c r="DL12" s="776"/>
      <c r="DM12" s="777"/>
      <c r="DN12" s="777"/>
      <c r="DO12" s="777"/>
      <c r="DP12" s="778"/>
      <c r="DQ12" s="776"/>
      <c r="DR12" s="777"/>
      <c r="DS12" s="777"/>
      <c r="DT12" s="777"/>
      <c r="DU12" s="778"/>
      <c r="DV12" s="773"/>
      <c r="DW12" s="774"/>
      <c r="DX12" s="774"/>
      <c r="DY12" s="774"/>
      <c r="DZ12" s="779"/>
      <c r="EA12" s="222"/>
    </row>
    <row r="13" spans="1:131" s="223" customFormat="1" ht="26.25" customHeight="1" x14ac:dyDescent="0.15">
      <c r="A13" s="226">
        <v>7</v>
      </c>
      <c r="B13" s="780"/>
      <c r="C13" s="781"/>
      <c r="D13" s="781"/>
      <c r="E13" s="781"/>
      <c r="F13" s="781"/>
      <c r="G13" s="781"/>
      <c r="H13" s="781"/>
      <c r="I13" s="781"/>
      <c r="J13" s="781"/>
      <c r="K13" s="781"/>
      <c r="L13" s="781"/>
      <c r="M13" s="781"/>
      <c r="N13" s="781"/>
      <c r="O13" s="781"/>
      <c r="P13" s="782"/>
      <c r="Q13" s="783"/>
      <c r="R13" s="784"/>
      <c r="S13" s="784"/>
      <c r="T13" s="784"/>
      <c r="U13" s="784"/>
      <c r="V13" s="784"/>
      <c r="W13" s="784"/>
      <c r="X13" s="784"/>
      <c r="Y13" s="784"/>
      <c r="Z13" s="784"/>
      <c r="AA13" s="784"/>
      <c r="AB13" s="784"/>
      <c r="AC13" s="784"/>
      <c r="AD13" s="784"/>
      <c r="AE13" s="785"/>
      <c r="AF13" s="786"/>
      <c r="AG13" s="787"/>
      <c r="AH13" s="787"/>
      <c r="AI13" s="787"/>
      <c r="AJ13" s="788"/>
      <c r="AK13" s="769"/>
      <c r="AL13" s="770"/>
      <c r="AM13" s="770"/>
      <c r="AN13" s="770"/>
      <c r="AO13" s="770"/>
      <c r="AP13" s="770"/>
      <c r="AQ13" s="770"/>
      <c r="AR13" s="770"/>
      <c r="AS13" s="770"/>
      <c r="AT13" s="770"/>
      <c r="AU13" s="771"/>
      <c r="AV13" s="771"/>
      <c r="AW13" s="771"/>
      <c r="AX13" s="771"/>
      <c r="AY13" s="772"/>
      <c r="AZ13" s="220"/>
      <c r="BA13" s="220"/>
      <c r="BB13" s="220"/>
      <c r="BC13" s="220"/>
      <c r="BD13" s="220"/>
      <c r="BE13" s="221"/>
      <c r="BF13" s="221"/>
      <c r="BG13" s="221"/>
      <c r="BH13" s="221"/>
      <c r="BI13" s="221"/>
      <c r="BJ13" s="221"/>
      <c r="BK13" s="221"/>
      <c r="BL13" s="221"/>
      <c r="BM13" s="221"/>
      <c r="BN13" s="221"/>
      <c r="BO13" s="221"/>
      <c r="BP13" s="221"/>
      <c r="BQ13" s="226">
        <v>7</v>
      </c>
      <c r="BR13" s="227"/>
      <c r="BS13" s="773"/>
      <c r="BT13" s="774"/>
      <c r="BU13" s="774"/>
      <c r="BV13" s="774"/>
      <c r="BW13" s="774"/>
      <c r="BX13" s="774"/>
      <c r="BY13" s="774"/>
      <c r="BZ13" s="774"/>
      <c r="CA13" s="774"/>
      <c r="CB13" s="774"/>
      <c r="CC13" s="774"/>
      <c r="CD13" s="774"/>
      <c r="CE13" s="774"/>
      <c r="CF13" s="774"/>
      <c r="CG13" s="775"/>
      <c r="CH13" s="776"/>
      <c r="CI13" s="777"/>
      <c r="CJ13" s="777"/>
      <c r="CK13" s="777"/>
      <c r="CL13" s="778"/>
      <c r="CM13" s="776"/>
      <c r="CN13" s="777"/>
      <c r="CO13" s="777"/>
      <c r="CP13" s="777"/>
      <c r="CQ13" s="778"/>
      <c r="CR13" s="776"/>
      <c r="CS13" s="777"/>
      <c r="CT13" s="777"/>
      <c r="CU13" s="777"/>
      <c r="CV13" s="778"/>
      <c r="CW13" s="776"/>
      <c r="CX13" s="777"/>
      <c r="CY13" s="777"/>
      <c r="CZ13" s="777"/>
      <c r="DA13" s="778"/>
      <c r="DB13" s="776"/>
      <c r="DC13" s="777"/>
      <c r="DD13" s="777"/>
      <c r="DE13" s="777"/>
      <c r="DF13" s="778"/>
      <c r="DG13" s="776"/>
      <c r="DH13" s="777"/>
      <c r="DI13" s="777"/>
      <c r="DJ13" s="777"/>
      <c r="DK13" s="778"/>
      <c r="DL13" s="776"/>
      <c r="DM13" s="777"/>
      <c r="DN13" s="777"/>
      <c r="DO13" s="777"/>
      <c r="DP13" s="778"/>
      <c r="DQ13" s="776"/>
      <c r="DR13" s="777"/>
      <c r="DS13" s="777"/>
      <c r="DT13" s="777"/>
      <c r="DU13" s="778"/>
      <c r="DV13" s="773"/>
      <c r="DW13" s="774"/>
      <c r="DX13" s="774"/>
      <c r="DY13" s="774"/>
      <c r="DZ13" s="779"/>
      <c r="EA13" s="222"/>
    </row>
    <row r="14" spans="1:131" s="223" customFormat="1" ht="26.25" customHeight="1" x14ac:dyDescent="0.15">
      <c r="A14" s="226">
        <v>8</v>
      </c>
      <c r="B14" s="780"/>
      <c r="C14" s="781"/>
      <c r="D14" s="781"/>
      <c r="E14" s="781"/>
      <c r="F14" s="781"/>
      <c r="G14" s="781"/>
      <c r="H14" s="781"/>
      <c r="I14" s="781"/>
      <c r="J14" s="781"/>
      <c r="K14" s="781"/>
      <c r="L14" s="781"/>
      <c r="M14" s="781"/>
      <c r="N14" s="781"/>
      <c r="O14" s="781"/>
      <c r="P14" s="782"/>
      <c r="Q14" s="783"/>
      <c r="R14" s="784"/>
      <c r="S14" s="784"/>
      <c r="T14" s="784"/>
      <c r="U14" s="784"/>
      <c r="V14" s="784"/>
      <c r="W14" s="784"/>
      <c r="X14" s="784"/>
      <c r="Y14" s="784"/>
      <c r="Z14" s="784"/>
      <c r="AA14" s="784"/>
      <c r="AB14" s="784"/>
      <c r="AC14" s="784"/>
      <c r="AD14" s="784"/>
      <c r="AE14" s="785"/>
      <c r="AF14" s="786"/>
      <c r="AG14" s="787"/>
      <c r="AH14" s="787"/>
      <c r="AI14" s="787"/>
      <c r="AJ14" s="788"/>
      <c r="AK14" s="769"/>
      <c r="AL14" s="770"/>
      <c r="AM14" s="770"/>
      <c r="AN14" s="770"/>
      <c r="AO14" s="770"/>
      <c r="AP14" s="770"/>
      <c r="AQ14" s="770"/>
      <c r="AR14" s="770"/>
      <c r="AS14" s="770"/>
      <c r="AT14" s="770"/>
      <c r="AU14" s="771"/>
      <c r="AV14" s="771"/>
      <c r="AW14" s="771"/>
      <c r="AX14" s="771"/>
      <c r="AY14" s="772"/>
      <c r="AZ14" s="220"/>
      <c r="BA14" s="220"/>
      <c r="BB14" s="220"/>
      <c r="BC14" s="220"/>
      <c r="BD14" s="220"/>
      <c r="BE14" s="221"/>
      <c r="BF14" s="221"/>
      <c r="BG14" s="221"/>
      <c r="BH14" s="221"/>
      <c r="BI14" s="221"/>
      <c r="BJ14" s="221"/>
      <c r="BK14" s="221"/>
      <c r="BL14" s="221"/>
      <c r="BM14" s="221"/>
      <c r="BN14" s="221"/>
      <c r="BO14" s="221"/>
      <c r="BP14" s="221"/>
      <c r="BQ14" s="226">
        <v>8</v>
      </c>
      <c r="BR14" s="227"/>
      <c r="BS14" s="773"/>
      <c r="BT14" s="774"/>
      <c r="BU14" s="774"/>
      <c r="BV14" s="774"/>
      <c r="BW14" s="774"/>
      <c r="BX14" s="774"/>
      <c r="BY14" s="774"/>
      <c r="BZ14" s="774"/>
      <c r="CA14" s="774"/>
      <c r="CB14" s="774"/>
      <c r="CC14" s="774"/>
      <c r="CD14" s="774"/>
      <c r="CE14" s="774"/>
      <c r="CF14" s="774"/>
      <c r="CG14" s="775"/>
      <c r="CH14" s="776"/>
      <c r="CI14" s="777"/>
      <c r="CJ14" s="777"/>
      <c r="CK14" s="777"/>
      <c r="CL14" s="778"/>
      <c r="CM14" s="776"/>
      <c r="CN14" s="777"/>
      <c r="CO14" s="777"/>
      <c r="CP14" s="777"/>
      <c r="CQ14" s="778"/>
      <c r="CR14" s="776"/>
      <c r="CS14" s="777"/>
      <c r="CT14" s="777"/>
      <c r="CU14" s="777"/>
      <c r="CV14" s="778"/>
      <c r="CW14" s="776"/>
      <c r="CX14" s="777"/>
      <c r="CY14" s="777"/>
      <c r="CZ14" s="777"/>
      <c r="DA14" s="778"/>
      <c r="DB14" s="776"/>
      <c r="DC14" s="777"/>
      <c r="DD14" s="777"/>
      <c r="DE14" s="777"/>
      <c r="DF14" s="778"/>
      <c r="DG14" s="776"/>
      <c r="DH14" s="777"/>
      <c r="DI14" s="777"/>
      <c r="DJ14" s="777"/>
      <c r="DK14" s="778"/>
      <c r="DL14" s="776"/>
      <c r="DM14" s="777"/>
      <c r="DN14" s="777"/>
      <c r="DO14" s="777"/>
      <c r="DP14" s="778"/>
      <c r="DQ14" s="776"/>
      <c r="DR14" s="777"/>
      <c r="DS14" s="777"/>
      <c r="DT14" s="777"/>
      <c r="DU14" s="778"/>
      <c r="DV14" s="773"/>
      <c r="DW14" s="774"/>
      <c r="DX14" s="774"/>
      <c r="DY14" s="774"/>
      <c r="DZ14" s="779"/>
      <c r="EA14" s="222"/>
    </row>
    <row r="15" spans="1:131" s="223" customFormat="1" ht="26.25" customHeight="1" x14ac:dyDescent="0.15">
      <c r="A15" s="226">
        <v>9</v>
      </c>
      <c r="B15" s="780"/>
      <c r="C15" s="781"/>
      <c r="D15" s="781"/>
      <c r="E15" s="781"/>
      <c r="F15" s="781"/>
      <c r="G15" s="781"/>
      <c r="H15" s="781"/>
      <c r="I15" s="781"/>
      <c r="J15" s="781"/>
      <c r="K15" s="781"/>
      <c r="L15" s="781"/>
      <c r="M15" s="781"/>
      <c r="N15" s="781"/>
      <c r="O15" s="781"/>
      <c r="P15" s="782"/>
      <c r="Q15" s="783"/>
      <c r="R15" s="784"/>
      <c r="S15" s="784"/>
      <c r="T15" s="784"/>
      <c r="U15" s="784"/>
      <c r="V15" s="784"/>
      <c r="W15" s="784"/>
      <c r="X15" s="784"/>
      <c r="Y15" s="784"/>
      <c r="Z15" s="784"/>
      <c r="AA15" s="784"/>
      <c r="AB15" s="784"/>
      <c r="AC15" s="784"/>
      <c r="AD15" s="784"/>
      <c r="AE15" s="785"/>
      <c r="AF15" s="786"/>
      <c r="AG15" s="787"/>
      <c r="AH15" s="787"/>
      <c r="AI15" s="787"/>
      <c r="AJ15" s="788"/>
      <c r="AK15" s="769"/>
      <c r="AL15" s="770"/>
      <c r="AM15" s="770"/>
      <c r="AN15" s="770"/>
      <c r="AO15" s="770"/>
      <c r="AP15" s="770"/>
      <c r="AQ15" s="770"/>
      <c r="AR15" s="770"/>
      <c r="AS15" s="770"/>
      <c r="AT15" s="770"/>
      <c r="AU15" s="771"/>
      <c r="AV15" s="771"/>
      <c r="AW15" s="771"/>
      <c r="AX15" s="771"/>
      <c r="AY15" s="772"/>
      <c r="AZ15" s="220"/>
      <c r="BA15" s="220"/>
      <c r="BB15" s="220"/>
      <c r="BC15" s="220"/>
      <c r="BD15" s="220"/>
      <c r="BE15" s="221"/>
      <c r="BF15" s="221"/>
      <c r="BG15" s="221"/>
      <c r="BH15" s="221"/>
      <c r="BI15" s="221"/>
      <c r="BJ15" s="221"/>
      <c r="BK15" s="221"/>
      <c r="BL15" s="221"/>
      <c r="BM15" s="221"/>
      <c r="BN15" s="221"/>
      <c r="BO15" s="221"/>
      <c r="BP15" s="221"/>
      <c r="BQ15" s="226">
        <v>9</v>
      </c>
      <c r="BR15" s="227"/>
      <c r="BS15" s="773"/>
      <c r="BT15" s="774"/>
      <c r="BU15" s="774"/>
      <c r="BV15" s="774"/>
      <c r="BW15" s="774"/>
      <c r="BX15" s="774"/>
      <c r="BY15" s="774"/>
      <c r="BZ15" s="774"/>
      <c r="CA15" s="774"/>
      <c r="CB15" s="774"/>
      <c r="CC15" s="774"/>
      <c r="CD15" s="774"/>
      <c r="CE15" s="774"/>
      <c r="CF15" s="774"/>
      <c r="CG15" s="775"/>
      <c r="CH15" s="776"/>
      <c r="CI15" s="777"/>
      <c r="CJ15" s="777"/>
      <c r="CK15" s="777"/>
      <c r="CL15" s="778"/>
      <c r="CM15" s="776"/>
      <c r="CN15" s="777"/>
      <c r="CO15" s="777"/>
      <c r="CP15" s="777"/>
      <c r="CQ15" s="778"/>
      <c r="CR15" s="776"/>
      <c r="CS15" s="777"/>
      <c r="CT15" s="777"/>
      <c r="CU15" s="777"/>
      <c r="CV15" s="778"/>
      <c r="CW15" s="776"/>
      <c r="CX15" s="777"/>
      <c r="CY15" s="777"/>
      <c r="CZ15" s="777"/>
      <c r="DA15" s="778"/>
      <c r="DB15" s="776"/>
      <c r="DC15" s="777"/>
      <c r="DD15" s="777"/>
      <c r="DE15" s="777"/>
      <c r="DF15" s="778"/>
      <c r="DG15" s="776"/>
      <c r="DH15" s="777"/>
      <c r="DI15" s="777"/>
      <c r="DJ15" s="777"/>
      <c r="DK15" s="778"/>
      <c r="DL15" s="776"/>
      <c r="DM15" s="777"/>
      <c r="DN15" s="777"/>
      <c r="DO15" s="777"/>
      <c r="DP15" s="778"/>
      <c r="DQ15" s="776"/>
      <c r="DR15" s="777"/>
      <c r="DS15" s="777"/>
      <c r="DT15" s="777"/>
      <c r="DU15" s="778"/>
      <c r="DV15" s="773"/>
      <c r="DW15" s="774"/>
      <c r="DX15" s="774"/>
      <c r="DY15" s="774"/>
      <c r="DZ15" s="779"/>
      <c r="EA15" s="222"/>
    </row>
    <row r="16" spans="1:131" s="223" customFormat="1" ht="26.25" customHeight="1" x14ac:dyDescent="0.15">
      <c r="A16" s="226">
        <v>10</v>
      </c>
      <c r="B16" s="780"/>
      <c r="C16" s="781"/>
      <c r="D16" s="781"/>
      <c r="E16" s="781"/>
      <c r="F16" s="781"/>
      <c r="G16" s="781"/>
      <c r="H16" s="781"/>
      <c r="I16" s="781"/>
      <c r="J16" s="781"/>
      <c r="K16" s="781"/>
      <c r="L16" s="781"/>
      <c r="M16" s="781"/>
      <c r="N16" s="781"/>
      <c r="O16" s="781"/>
      <c r="P16" s="782"/>
      <c r="Q16" s="783"/>
      <c r="R16" s="784"/>
      <c r="S16" s="784"/>
      <c r="T16" s="784"/>
      <c r="U16" s="784"/>
      <c r="V16" s="784"/>
      <c r="W16" s="784"/>
      <c r="X16" s="784"/>
      <c r="Y16" s="784"/>
      <c r="Z16" s="784"/>
      <c r="AA16" s="784"/>
      <c r="AB16" s="784"/>
      <c r="AC16" s="784"/>
      <c r="AD16" s="784"/>
      <c r="AE16" s="785"/>
      <c r="AF16" s="786"/>
      <c r="AG16" s="787"/>
      <c r="AH16" s="787"/>
      <c r="AI16" s="787"/>
      <c r="AJ16" s="788"/>
      <c r="AK16" s="769"/>
      <c r="AL16" s="770"/>
      <c r="AM16" s="770"/>
      <c r="AN16" s="770"/>
      <c r="AO16" s="770"/>
      <c r="AP16" s="770"/>
      <c r="AQ16" s="770"/>
      <c r="AR16" s="770"/>
      <c r="AS16" s="770"/>
      <c r="AT16" s="770"/>
      <c r="AU16" s="771"/>
      <c r="AV16" s="771"/>
      <c r="AW16" s="771"/>
      <c r="AX16" s="771"/>
      <c r="AY16" s="772"/>
      <c r="AZ16" s="220"/>
      <c r="BA16" s="220"/>
      <c r="BB16" s="220"/>
      <c r="BC16" s="220"/>
      <c r="BD16" s="220"/>
      <c r="BE16" s="221"/>
      <c r="BF16" s="221"/>
      <c r="BG16" s="221"/>
      <c r="BH16" s="221"/>
      <c r="BI16" s="221"/>
      <c r="BJ16" s="221"/>
      <c r="BK16" s="221"/>
      <c r="BL16" s="221"/>
      <c r="BM16" s="221"/>
      <c r="BN16" s="221"/>
      <c r="BO16" s="221"/>
      <c r="BP16" s="221"/>
      <c r="BQ16" s="226">
        <v>10</v>
      </c>
      <c r="BR16" s="227"/>
      <c r="BS16" s="773"/>
      <c r="BT16" s="774"/>
      <c r="BU16" s="774"/>
      <c r="BV16" s="774"/>
      <c r="BW16" s="774"/>
      <c r="BX16" s="774"/>
      <c r="BY16" s="774"/>
      <c r="BZ16" s="774"/>
      <c r="CA16" s="774"/>
      <c r="CB16" s="774"/>
      <c r="CC16" s="774"/>
      <c r="CD16" s="774"/>
      <c r="CE16" s="774"/>
      <c r="CF16" s="774"/>
      <c r="CG16" s="775"/>
      <c r="CH16" s="776"/>
      <c r="CI16" s="777"/>
      <c r="CJ16" s="777"/>
      <c r="CK16" s="777"/>
      <c r="CL16" s="778"/>
      <c r="CM16" s="776"/>
      <c r="CN16" s="777"/>
      <c r="CO16" s="777"/>
      <c r="CP16" s="777"/>
      <c r="CQ16" s="778"/>
      <c r="CR16" s="776"/>
      <c r="CS16" s="777"/>
      <c r="CT16" s="777"/>
      <c r="CU16" s="777"/>
      <c r="CV16" s="778"/>
      <c r="CW16" s="776"/>
      <c r="CX16" s="777"/>
      <c r="CY16" s="777"/>
      <c r="CZ16" s="777"/>
      <c r="DA16" s="778"/>
      <c r="DB16" s="776"/>
      <c r="DC16" s="777"/>
      <c r="DD16" s="777"/>
      <c r="DE16" s="777"/>
      <c r="DF16" s="778"/>
      <c r="DG16" s="776"/>
      <c r="DH16" s="777"/>
      <c r="DI16" s="777"/>
      <c r="DJ16" s="777"/>
      <c r="DK16" s="778"/>
      <c r="DL16" s="776"/>
      <c r="DM16" s="777"/>
      <c r="DN16" s="777"/>
      <c r="DO16" s="777"/>
      <c r="DP16" s="778"/>
      <c r="DQ16" s="776"/>
      <c r="DR16" s="777"/>
      <c r="DS16" s="777"/>
      <c r="DT16" s="777"/>
      <c r="DU16" s="778"/>
      <c r="DV16" s="773"/>
      <c r="DW16" s="774"/>
      <c r="DX16" s="774"/>
      <c r="DY16" s="774"/>
      <c r="DZ16" s="779"/>
      <c r="EA16" s="222"/>
    </row>
    <row r="17" spans="1:131" s="223" customFormat="1" ht="26.25" customHeight="1" x14ac:dyDescent="0.15">
      <c r="A17" s="226">
        <v>11</v>
      </c>
      <c r="B17" s="780"/>
      <c r="C17" s="781"/>
      <c r="D17" s="781"/>
      <c r="E17" s="781"/>
      <c r="F17" s="781"/>
      <c r="G17" s="781"/>
      <c r="H17" s="781"/>
      <c r="I17" s="781"/>
      <c r="J17" s="781"/>
      <c r="K17" s="781"/>
      <c r="L17" s="781"/>
      <c r="M17" s="781"/>
      <c r="N17" s="781"/>
      <c r="O17" s="781"/>
      <c r="P17" s="782"/>
      <c r="Q17" s="783"/>
      <c r="R17" s="784"/>
      <c r="S17" s="784"/>
      <c r="T17" s="784"/>
      <c r="U17" s="784"/>
      <c r="V17" s="784"/>
      <c r="W17" s="784"/>
      <c r="X17" s="784"/>
      <c r="Y17" s="784"/>
      <c r="Z17" s="784"/>
      <c r="AA17" s="784"/>
      <c r="AB17" s="784"/>
      <c r="AC17" s="784"/>
      <c r="AD17" s="784"/>
      <c r="AE17" s="785"/>
      <c r="AF17" s="786"/>
      <c r="AG17" s="787"/>
      <c r="AH17" s="787"/>
      <c r="AI17" s="787"/>
      <c r="AJ17" s="788"/>
      <c r="AK17" s="769"/>
      <c r="AL17" s="770"/>
      <c r="AM17" s="770"/>
      <c r="AN17" s="770"/>
      <c r="AO17" s="770"/>
      <c r="AP17" s="770"/>
      <c r="AQ17" s="770"/>
      <c r="AR17" s="770"/>
      <c r="AS17" s="770"/>
      <c r="AT17" s="770"/>
      <c r="AU17" s="771"/>
      <c r="AV17" s="771"/>
      <c r="AW17" s="771"/>
      <c r="AX17" s="771"/>
      <c r="AY17" s="772"/>
      <c r="AZ17" s="220"/>
      <c r="BA17" s="220"/>
      <c r="BB17" s="220"/>
      <c r="BC17" s="220"/>
      <c r="BD17" s="220"/>
      <c r="BE17" s="221"/>
      <c r="BF17" s="221"/>
      <c r="BG17" s="221"/>
      <c r="BH17" s="221"/>
      <c r="BI17" s="221"/>
      <c r="BJ17" s="221"/>
      <c r="BK17" s="221"/>
      <c r="BL17" s="221"/>
      <c r="BM17" s="221"/>
      <c r="BN17" s="221"/>
      <c r="BO17" s="221"/>
      <c r="BP17" s="221"/>
      <c r="BQ17" s="226">
        <v>11</v>
      </c>
      <c r="BR17" s="227"/>
      <c r="BS17" s="773"/>
      <c r="BT17" s="774"/>
      <c r="BU17" s="774"/>
      <c r="BV17" s="774"/>
      <c r="BW17" s="774"/>
      <c r="BX17" s="774"/>
      <c r="BY17" s="774"/>
      <c r="BZ17" s="774"/>
      <c r="CA17" s="774"/>
      <c r="CB17" s="774"/>
      <c r="CC17" s="774"/>
      <c r="CD17" s="774"/>
      <c r="CE17" s="774"/>
      <c r="CF17" s="774"/>
      <c r="CG17" s="775"/>
      <c r="CH17" s="776"/>
      <c r="CI17" s="777"/>
      <c r="CJ17" s="777"/>
      <c r="CK17" s="777"/>
      <c r="CL17" s="778"/>
      <c r="CM17" s="776"/>
      <c r="CN17" s="777"/>
      <c r="CO17" s="777"/>
      <c r="CP17" s="777"/>
      <c r="CQ17" s="778"/>
      <c r="CR17" s="776"/>
      <c r="CS17" s="777"/>
      <c r="CT17" s="777"/>
      <c r="CU17" s="777"/>
      <c r="CV17" s="778"/>
      <c r="CW17" s="776"/>
      <c r="CX17" s="777"/>
      <c r="CY17" s="777"/>
      <c r="CZ17" s="777"/>
      <c r="DA17" s="778"/>
      <c r="DB17" s="776"/>
      <c r="DC17" s="777"/>
      <c r="DD17" s="777"/>
      <c r="DE17" s="777"/>
      <c r="DF17" s="778"/>
      <c r="DG17" s="776"/>
      <c r="DH17" s="777"/>
      <c r="DI17" s="777"/>
      <c r="DJ17" s="777"/>
      <c r="DK17" s="778"/>
      <c r="DL17" s="776"/>
      <c r="DM17" s="777"/>
      <c r="DN17" s="777"/>
      <c r="DO17" s="777"/>
      <c r="DP17" s="778"/>
      <c r="DQ17" s="776"/>
      <c r="DR17" s="777"/>
      <c r="DS17" s="777"/>
      <c r="DT17" s="777"/>
      <c r="DU17" s="778"/>
      <c r="DV17" s="773"/>
      <c r="DW17" s="774"/>
      <c r="DX17" s="774"/>
      <c r="DY17" s="774"/>
      <c r="DZ17" s="779"/>
      <c r="EA17" s="222"/>
    </row>
    <row r="18" spans="1:131" s="223" customFormat="1" ht="26.25" customHeight="1" x14ac:dyDescent="0.15">
      <c r="A18" s="226">
        <v>12</v>
      </c>
      <c r="B18" s="780"/>
      <c r="C18" s="781"/>
      <c r="D18" s="781"/>
      <c r="E18" s="781"/>
      <c r="F18" s="781"/>
      <c r="G18" s="781"/>
      <c r="H18" s="781"/>
      <c r="I18" s="781"/>
      <c r="J18" s="781"/>
      <c r="K18" s="781"/>
      <c r="L18" s="781"/>
      <c r="M18" s="781"/>
      <c r="N18" s="781"/>
      <c r="O18" s="781"/>
      <c r="P18" s="782"/>
      <c r="Q18" s="783"/>
      <c r="R18" s="784"/>
      <c r="S18" s="784"/>
      <c r="T18" s="784"/>
      <c r="U18" s="784"/>
      <c r="V18" s="784"/>
      <c r="W18" s="784"/>
      <c r="X18" s="784"/>
      <c r="Y18" s="784"/>
      <c r="Z18" s="784"/>
      <c r="AA18" s="784"/>
      <c r="AB18" s="784"/>
      <c r="AC18" s="784"/>
      <c r="AD18" s="784"/>
      <c r="AE18" s="785"/>
      <c r="AF18" s="786"/>
      <c r="AG18" s="787"/>
      <c r="AH18" s="787"/>
      <c r="AI18" s="787"/>
      <c r="AJ18" s="788"/>
      <c r="AK18" s="769"/>
      <c r="AL18" s="770"/>
      <c r="AM18" s="770"/>
      <c r="AN18" s="770"/>
      <c r="AO18" s="770"/>
      <c r="AP18" s="770"/>
      <c r="AQ18" s="770"/>
      <c r="AR18" s="770"/>
      <c r="AS18" s="770"/>
      <c r="AT18" s="770"/>
      <c r="AU18" s="771"/>
      <c r="AV18" s="771"/>
      <c r="AW18" s="771"/>
      <c r="AX18" s="771"/>
      <c r="AY18" s="772"/>
      <c r="AZ18" s="220"/>
      <c r="BA18" s="220"/>
      <c r="BB18" s="220"/>
      <c r="BC18" s="220"/>
      <c r="BD18" s="220"/>
      <c r="BE18" s="221"/>
      <c r="BF18" s="221"/>
      <c r="BG18" s="221"/>
      <c r="BH18" s="221"/>
      <c r="BI18" s="221"/>
      <c r="BJ18" s="221"/>
      <c r="BK18" s="221"/>
      <c r="BL18" s="221"/>
      <c r="BM18" s="221"/>
      <c r="BN18" s="221"/>
      <c r="BO18" s="221"/>
      <c r="BP18" s="221"/>
      <c r="BQ18" s="226">
        <v>12</v>
      </c>
      <c r="BR18" s="227"/>
      <c r="BS18" s="773"/>
      <c r="BT18" s="774"/>
      <c r="BU18" s="774"/>
      <c r="BV18" s="774"/>
      <c r="BW18" s="774"/>
      <c r="BX18" s="774"/>
      <c r="BY18" s="774"/>
      <c r="BZ18" s="774"/>
      <c r="CA18" s="774"/>
      <c r="CB18" s="774"/>
      <c r="CC18" s="774"/>
      <c r="CD18" s="774"/>
      <c r="CE18" s="774"/>
      <c r="CF18" s="774"/>
      <c r="CG18" s="775"/>
      <c r="CH18" s="776"/>
      <c r="CI18" s="777"/>
      <c r="CJ18" s="777"/>
      <c r="CK18" s="777"/>
      <c r="CL18" s="778"/>
      <c r="CM18" s="776"/>
      <c r="CN18" s="777"/>
      <c r="CO18" s="777"/>
      <c r="CP18" s="777"/>
      <c r="CQ18" s="778"/>
      <c r="CR18" s="776"/>
      <c r="CS18" s="777"/>
      <c r="CT18" s="777"/>
      <c r="CU18" s="777"/>
      <c r="CV18" s="778"/>
      <c r="CW18" s="776"/>
      <c r="CX18" s="777"/>
      <c r="CY18" s="777"/>
      <c r="CZ18" s="777"/>
      <c r="DA18" s="778"/>
      <c r="DB18" s="776"/>
      <c r="DC18" s="777"/>
      <c r="DD18" s="777"/>
      <c r="DE18" s="777"/>
      <c r="DF18" s="778"/>
      <c r="DG18" s="776"/>
      <c r="DH18" s="777"/>
      <c r="DI18" s="777"/>
      <c r="DJ18" s="777"/>
      <c r="DK18" s="778"/>
      <c r="DL18" s="776"/>
      <c r="DM18" s="777"/>
      <c r="DN18" s="777"/>
      <c r="DO18" s="777"/>
      <c r="DP18" s="778"/>
      <c r="DQ18" s="776"/>
      <c r="DR18" s="777"/>
      <c r="DS18" s="777"/>
      <c r="DT18" s="777"/>
      <c r="DU18" s="778"/>
      <c r="DV18" s="773"/>
      <c r="DW18" s="774"/>
      <c r="DX18" s="774"/>
      <c r="DY18" s="774"/>
      <c r="DZ18" s="779"/>
      <c r="EA18" s="222"/>
    </row>
    <row r="19" spans="1:131" s="223" customFormat="1" ht="26.25" customHeight="1" x14ac:dyDescent="0.15">
      <c r="A19" s="226">
        <v>13</v>
      </c>
      <c r="B19" s="780"/>
      <c r="C19" s="781"/>
      <c r="D19" s="781"/>
      <c r="E19" s="781"/>
      <c r="F19" s="781"/>
      <c r="G19" s="781"/>
      <c r="H19" s="781"/>
      <c r="I19" s="781"/>
      <c r="J19" s="781"/>
      <c r="K19" s="781"/>
      <c r="L19" s="781"/>
      <c r="M19" s="781"/>
      <c r="N19" s="781"/>
      <c r="O19" s="781"/>
      <c r="P19" s="782"/>
      <c r="Q19" s="783"/>
      <c r="R19" s="784"/>
      <c r="S19" s="784"/>
      <c r="T19" s="784"/>
      <c r="U19" s="784"/>
      <c r="V19" s="784"/>
      <c r="W19" s="784"/>
      <c r="X19" s="784"/>
      <c r="Y19" s="784"/>
      <c r="Z19" s="784"/>
      <c r="AA19" s="784"/>
      <c r="AB19" s="784"/>
      <c r="AC19" s="784"/>
      <c r="AD19" s="784"/>
      <c r="AE19" s="785"/>
      <c r="AF19" s="786"/>
      <c r="AG19" s="787"/>
      <c r="AH19" s="787"/>
      <c r="AI19" s="787"/>
      <c r="AJ19" s="788"/>
      <c r="AK19" s="769"/>
      <c r="AL19" s="770"/>
      <c r="AM19" s="770"/>
      <c r="AN19" s="770"/>
      <c r="AO19" s="770"/>
      <c r="AP19" s="770"/>
      <c r="AQ19" s="770"/>
      <c r="AR19" s="770"/>
      <c r="AS19" s="770"/>
      <c r="AT19" s="770"/>
      <c r="AU19" s="771"/>
      <c r="AV19" s="771"/>
      <c r="AW19" s="771"/>
      <c r="AX19" s="771"/>
      <c r="AY19" s="772"/>
      <c r="AZ19" s="220"/>
      <c r="BA19" s="220"/>
      <c r="BB19" s="220"/>
      <c r="BC19" s="220"/>
      <c r="BD19" s="220"/>
      <c r="BE19" s="221"/>
      <c r="BF19" s="221"/>
      <c r="BG19" s="221"/>
      <c r="BH19" s="221"/>
      <c r="BI19" s="221"/>
      <c r="BJ19" s="221"/>
      <c r="BK19" s="221"/>
      <c r="BL19" s="221"/>
      <c r="BM19" s="221"/>
      <c r="BN19" s="221"/>
      <c r="BO19" s="221"/>
      <c r="BP19" s="221"/>
      <c r="BQ19" s="226">
        <v>13</v>
      </c>
      <c r="BR19" s="227"/>
      <c r="BS19" s="773"/>
      <c r="BT19" s="774"/>
      <c r="BU19" s="774"/>
      <c r="BV19" s="774"/>
      <c r="BW19" s="774"/>
      <c r="BX19" s="774"/>
      <c r="BY19" s="774"/>
      <c r="BZ19" s="774"/>
      <c r="CA19" s="774"/>
      <c r="CB19" s="774"/>
      <c r="CC19" s="774"/>
      <c r="CD19" s="774"/>
      <c r="CE19" s="774"/>
      <c r="CF19" s="774"/>
      <c r="CG19" s="775"/>
      <c r="CH19" s="776"/>
      <c r="CI19" s="777"/>
      <c r="CJ19" s="777"/>
      <c r="CK19" s="777"/>
      <c r="CL19" s="778"/>
      <c r="CM19" s="776"/>
      <c r="CN19" s="777"/>
      <c r="CO19" s="777"/>
      <c r="CP19" s="777"/>
      <c r="CQ19" s="778"/>
      <c r="CR19" s="776"/>
      <c r="CS19" s="777"/>
      <c r="CT19" s="777"/>
      <c r="CU19" s="777"/>
      <c r="CV19" s="778"/>
      <c r="CW19" s="776"/>
      <c r="CX19" s="777"/>
      <c r="CY19" s="777"/>
      <c r="CZ19" s="777"/>
      <c r="DA19" s="778"/>
      <c r="DB19" s="776"/>
      <c r="DC19" s="777"/>
      <c r="DD19" s="777"/>
      <c r="DE19" s="777"/>
      <c r="DF19" s="778"/>
      <c r="DG19" s="776"/>
      <c r="DH19" s="777"/>
      <c r="DI19" s="777"/>
      <c r="DJ19" s="777"/>
      <c r="DK19" s="778"/>
      <c r="DL19" s="776"/>
      <c r="DM19" s="777"/>
      <c r="DN19" s="777"/>
      <c r="DO19" s="777"/>
      <c r="DP19" s="778"/>
      <c r="DQ19" s="776"/>
      <c r="DR19" s="777"/>
      <c r="DS19" s="777"/>
      <c r="DT19" s="777"/>
      <c r="DU19" s="778"/>
      <c r="DV19" s="773"/>
      <c r="DW19" s="774"/>
      <c r="DX19" s="774"/>
      <c r="DY19" s="774"/>
      <c r="DZ19" s="779"/>
      <c r="EA19" s="222"/>
    </row>
    <row r="20" spans="1:131" s="223" customFormat="1" ht="26.25" customHeight="1" x14ac:dyDescent="0.15">
      <c r="A20" s="226">
        <v>14</v>
      </c>
      <c r="B20" s="780"/>
      <c r="C20" s="781"/>
      <c r="D20" s="781"/>
      <c r="E20" s="781"/>
      <c r="F20" s="781"/>
      <c r="G20" s="781"/>
      <c r="H20" s="781"/>
      <c r="I20" s="781"/>
      <c r="J20" s="781"/>
      <c r="K20" s="781"/>
      <c r="L20" s="781"/>
      <c r="M20" s="781"/>
      <c r="N20" s="781"/>
      <c r="O20" s="781"/>
      <c r="P20" s="782"/>
      <c r="Q20" s="783"/>
      <c r="R20" s="784"/>
      <c r="S20" s="784"/>
      <c r="T20" s="784"/>
      <c r="U20" s="784"/>
      <c r="V20" s="784"/>
      <c r="W20" s="784"/>
      <c r="X20" s="784"/>
      <c r="Y20" s="784"/>
      <c r="Z20" s="784"/>
      <c r="AA20" s="784"/>
      <c r="AB20" s="784"/>
      <c r="AC20" s="784"/>
      <c r="AD20" s="784"/>
      <c r="AE20" s="785"/>
      <c r="AF20" s="786"/>
      <c r="AG20" s="787"/>
      <c r="AH20" s="787"/>
      <c r="AI20" s="787"/>
      <c r="AJ20" s="788"/>
      <c r="AK20" s="769"/>
      <c r="AL20" s="770"/>
      <c r="AM20" s="770"/>
      <c r="AN20" s="770"/>
      <c r="AO20" s="770"/>
      <c r="AP20" s="770"/>
      <c r="AQ20" s="770"/>
      <c r="AR20" s="770"/>
      <c r="AS20" s="770"/>
      <c r="AT20" s="770"/>
      <c r="AU20" s="771"/>
      <c r="AV20" s="771"/>
      <c r="AW20" s="771"/>
      <c r="AX20" s="771"/>
      <c r="AY20" s="772"/>
      <c r="AZ20" s="220"/>
      <c r="BA20" s="220"/>
      <c r="BB20" s="220"/>
      <c r="BC20" s="220"/>
      <c r="BD20" s="220"/>
      <c r="BE20" s="221"/>
      <c r="BF20" s="221"/>
      <c r="BG20" s="221"/>
      <c r="BH20" s="221"/>
      <c r="BI20" s="221"/>
      <c r="BJ20" s="221"/>
      <c r="BK20" s="221"/>
      <c r="BL20" s="221"/>
      <c r="BM20" s="221"/>
      <c r="BN20" s="221"/>
      <c r="BO20" s="221"/>
      <c r="BP20" s="221"/>
      <c r="BQ20" s="226">
        <v>14</v>
      </c>
      <c r="BR20" s="227"/>
      <c r="BS20" s="773"/>
      <c r="BT20" s="774"/>
      <c r="BU20" s="774"/>
      <c r="BV20" s="774"/>
      <c r="BW20" s="774"/>
      <c r="BX20" s="774"/>
      <c r="BY20" s="774"/>
      <c r="BZ20" s="774"/>
      <c r="CA20" s="774"/>
      <c r="CB20" s="774"/>
      <c r="CC20" s="774"/>
      <c r="CD20" s="774"/>
      <c r="CE20" s="774"/>
      <c r="CF20" s="774"/>
      <c r="CG20" s="775"/>
      <c r="CH20" s="776"/>
      <c r="CI20" s="777"/>
      <c r="CJ20" s="777"/>
      <c r="CK20" s="777"/>
      <c r="CL20" s="778"/>
      <c r="CM20" s="776"/>
      <c r="CN20" s="777"/>
      <c r="CO20" s="777"/>
      <c r="CP20" s="777"/>
      <c r="CQ20" s="778"/>
      <c r="CR20" s="776"/>
      <c r="CS20" s="777"/>
      <c r="CT20" s="777"/>
      <c r="CU20" s="777"/>
      <c r="CV20" s="778"/>
      <c r="CW20" s="776"/>
      <c r="CX20" s="777"/>
      <c r="CY20" s="777"/>
      <c r="CZ20" s="777"/>
      <c r="DA20" s="778"/>
      <c r="DB20" s="776"/>
      <c r="DC20" s="777"/>
      <c r="DD20" s="777"/>
      <c r="DE20" s="777"/>
      <c r="DF20" s="778"/>
      <c r="DG20" s="776"/>
      <c r="DH20" s="777"/>
      <c r="DI20" s="777"/>
      <c r="DJ20" s="777"/>
      <c r="DK20" s="778"/>
      <c r="DL20" s="776"/>
      <c r="DM20" s="777"/>
      <c r="DN20" s="777"/>
      <c r="DO20" s="777"/>
      <c r="DP20" s="778"/>
      <c r="DQ20" s="776"/>
      <c r="DR20" s="777"/>
      <c r="DS20" s="777"/>
      <c r="DT20" s="777"/>
      <c r="DU20" s="778"/>
      <c r="DV20" s="773"/>
      <c r="DW20" s="774"/>
      <c r="DX20" s="774"/>
      <c r="DY20" s="774"/>
      <c r="DZ20" s="779"/>
      <c r="EA20" s="222"/>
    </row>
    <row r="21" spans="1:131" s="223" customFormat="1" ht="26.25" customHeight="1" thickBot="1" x14ac:dyDescent="0.2">
      <c r="A21" s="226">
        <v>15</v>
      </c>
      <c r="B21" s="780"/>
      <c r="C21" s="781"/>
      <c r="D21" s="781"/>
      <c r="E21" s="781"/>
      <c r="F21" s="781"/>
      <c r="G21" s="781"/>
      <c r="H21" s="781"/>
      <c r="I21" s="781"/>
      <c r="J21" s="781"/>
      <c r="K21" s="781"/>
      <c r="L21" s="781"/>
      <c r="M21" s="781"/>
      <c r="N21" s="781"/>
      <c r="O21" s="781"/>
      <c r="P21" s="782"/>
      <c r="Q21" s="783"/>
      <c r="R21" s="784"/>
      <c r="S21" s="784"/>
      <c r="T21" s="784"/>
      <c r="U21" s="784"/>
      <c r="V21" s="784"/>
      <c r="W21" s="784"/>
      <c r="X21" s="784"/>
      <c r="Y21" s="784"/>
      <c r="Z21" s="784"/>
      <c r="AA21" s="784"/>
      <c r="AB21" s="784"/>
      <c r="AC21" s="784"/>
      <c r="AD21" s="784"/>
      <c r="AE21" s="785"/>
      <c r="AF21" s="786"/>
      <c r="AG21" s="787"/>
      <c r="AH21" s="787"/>
      <c r="AI21" s="787"/>
      <c r="AJ21" s="788"/>
      <c r="AK21" s="769"/>
      <c r="AL21" s="770"/>
      <c r="AM21" s="770"/>
      <c r="AN21" s="770"/>
      <c r="AO21" s="770"/>
      <c r="AP21" s="770"/>
      <c r="AQ21" s="770"/>
      <c r="AR21" s="770"/>
      <c r="AS21" s="770"/>
      <c r="AT21" s="770"/>
      <c r="AU21" s="771"/>
      <c r="AV21" s="771"/>
      <c r="AW21" s="771"/>
      <c r="AX21" s="771"/>
      <c r="AY21" s="772"/>
      <c r="AZ21" s="220"/>
      <c r="BA21" s="220"/>
      <c r="BB21" s="220"/>
      <c r="BC21" s="220"/>
      <c r="BD21" s="220"/>
      <c r="BE21" s="221"/>
      <c r="BF21" s="221"/>
      <c r="BG21" s="221"/>
      <c r="BH21" s="221"/>
      <c r="BI21" s="221"/>
      <c r="BJ21" s="221"/>
      <c r="BK21" s="221"/>
      <c r="BL21" s="221"/>
      <c r="BM21" s="221"/>
      <c r="BN21" s="221"/>
      <c r="BO21" s="221"/>
      <c r="BP21" s="221"/>
      <c r="BQ21" s="226">
        <v>15</v>
      </c>
      <c r="BR21" s="227"/>
      <c r="BS21" s="773"/>
      <c r="BT21" s="774"/>
      <c r="BU21" s="774"/>
      <c r="BV21" s="774"/>
      <c r="BW21" s="774"/>
      <c r="BX21" s="774"/>
      <c r="BY21" s="774"/>
      <c r="BZ21" s="774"/>
      <c r="CA21" s="774"/>
      <c r="CB21" s="774"/>
      <c r="CC21" s="774"/>
      <c r="CD21" s="774"/>
      <c r="CE21" s="774"/>
      <c r="CF21" s="774"/>
      <c r="CG21" s="775"/>
      <c r="CH21" s="776"/>
      <c r="CI21" s="777"/>
      <c r="CJ21" s="777"/>
      <c r="CK21" s="777"/>
      <c r="CL21" s="778"/>
      <c r="CM21" s="776"/>
      <c r="CN21" s="777"/>
      <c r="CO21" s="777"/>
      <c r="CP21" s="777"/>
      <c r="CQ21" s="778"/>
      <c r="CR21" s="776"/>
      <c r="CS21" s="777"/>
      <c r="CT21" s="777"/>
      <c r="CU21" s="777"/>
      <c r="CV21" s="778"/>
      <c r="CW21" s="776"/>
      <c r="CX21" s="777"/>
      <c r="CY21" s="777"/>
      <c r="CZ21" s="777"/>
      <c r="DA21" s="778"/>
      <c r="DB21" s="776"/>
      <c r="DC21" s="777"/>
      <c r="DD21" s="777"/>
      <c r="DE21" s="777"/>
      <c r="DF21" s="778"/>
      <c r="DG21" s="776"/>
      <c r="DH21" s="777"/>
      <c r="DI21" s="777"/>
      <c r="DJ21" s="777"/>
      <c r="DK21" s="778"/>
      <c r="DL21" s="776"/>
      <c r="DM21" s="777"/>
      <c r="DN21" s="777"/>
      <c r="DO21" s="777"/>
      <c r="DP21" s="778"/>
      <c r="DQ21" s="776"/>
      <c r="DR21" s="777"/>
      <c r="DS21" s="777"/>
      <c r="DT21" s="777"/>
      <c r="DU21" s="778"/>
      <c r="DV21" s="773"/>
      <c r="DW21" s="774"/>
      <c r="DX21" s="774"/>
      <c r="DY21" s="774"/>
      <c r="DZ21" s="779"/>
      <c r="EA21" s="222"/>
    </row>
    <row r="22" spans="1:131" s="223" customFormat="1" ht="26.25" customHeight="1" x14ac:dyDescent="0.15">
      <c r="A22" s="226">
        <v>16</v>
      </c>
      <c r="B22" s="780"/>
      <c r="C22" s="781"/>
      <c r="D22" s="781"/>
      <c r="E22" s="781"/>
      <c r="F22" s="781"/>
      <c r="G22" s="781"/>
      <c r="H22" s="781"/>
      <c r="I22" s="781"/>
      <c r="J22" s="781"/>
      <c r="K22" s="781"/>
      <c r="L22" s="781"/>
      <c r="M22" s="781"/>
      <c r="N22" s="781"/>
      <c r="O22" s="781"/>
      <c r="P22" s="782"/>
      <c r="Q22" s="799"/>
      <c r="R22" s="800"/>
      <c r="S22" s="800"/>
      <c r="T22" s="800"/>
      <c r="U22" s="800"/>
      <c r="V22" s="800"/>
      <c r="W22" s="800"/>
      <c r="X22" s="800"/>
      <c r="Y22" s="800"/>
      <c r="Z22" s="800"/>
      <c r="AA22" s="800"/>
      <c r="AB22" s="800"/>
      <c r="AC22" s="800"/>
      <c r="AD22" s="800"/>
      <c r="AE22" s="801"/>
      <c r="AF22" s="786"/>
      <c r="AG22" s="787"/>
      <c r="AH22" s="787"/>
      <c r="AI22" s="787"/>
      <c r="AJ22" s="788"/>
      <c r="AK22" s="802"/>
      <c r="AL22" s="803"/>
      <c r="AM22" s="803"/>
      <c r="AN22" s="803"/>
      <c r="AO22" s="803"/>
      <c r="AP22" s="803"/>
      <c r="AQ22" s="803"/>
      <c r="AR22" s="803"/>
      <c r="AS22" s="803"/>
      <c r="AT22" s="803"/>
      <c r="AU22" s="804"/>
      <c r="AV22" s="804"/>
      <c r="AW22" s="804"/>
      <c r="AX22" s="804"/>
      <c r="AY22" s="805"/>
      <c r="AZ22" s="806" t="s">
        <v>374</v>
      </c>
      <c r="BA22" s="806"/>
      <c r="BB22" s="806"/>
      <c r="BC22" s="806"/>
      <c r="BD22" s="807"/>
      <c r="BE22" s="221"/>
      <c r="BF22" s="221"/>
      <c r="BG22" s="221"/>
      <c r="BH22" s="221"/>
      <c r="BI22" s="221"/>
      <c r="BJ22" s="221"/>
      <c r="BK22" s="221"/>
      <c r="BL22" s="221"/>
      <c r="BM22" s="221"/>
      <c r="BN22" s="221"/>
      <c r="BO22" s="221"/>
      <c r="BP22" s="221"/>
      <c r="BQ22" s="226">
        <v>16</v>
      </c>
      <c r="BR22" s="227"/>
      <c r="BS22" s="773"/>
      <c r="BT22" s="774"/>
      <c r="BU22" s="774"/>
      <c r="BV22" s="774"/>
      <c r="BW22" s="774"/>
      <c r="BX22" s="774"/>
      <c r="BY22" s="774"/>
      <c r="BZ22" s="774"/>
      <c r="CA22" s="774"/>
      <c r="CB22" s="774"/>
      <c r="CC22" s="774"/>
      <c r="CD22" s="774"/>
      <c r="CE22" s="774"/>
      <c r="CF22" s="774"/>
      <c r="CG22" s="775"/>
      <c r="CH22" s="776"/>
      <c r="CI22" s="777"/>
      <c r="CJ22" s="777"/>
      <c r="CK22" s="777"/>
      <c r="CL22" s="778"/>
      <c r="CM22" s="776"/>
      <c r="CN22" s="777"/>
      <c r="CO22" s="777"/>
      <c r="CP22" s="777"/>
      <c r="CQ22" s="778"/>
      <c r="CR22" s="776"/>
      <c r="CS22" s="777"/>
      <c r="CT22" s="777"/>
      <c r="CU22" s="777"/>
      <c r="CV22" s="778"/>
      <c r="CW22" s="776"/>
      <c r="CX22" s="777"/>
      <c r="CY22" s="777"/>
      <c r="CZ22" s="777"/>
      <c r="DA22" s="778"/>
      <c r="DB22" s="776"/>
      <c r="DC22" s="777"/>
      <c r="DD22" s="777"/>
      <c r="DE22" s="777"/>
      <c r="DF22" s="778"/>
      <c r="DG22" s="776"/>
      <c r="DH22" s="777"/>
      <c r="DI22" s="777"/>
      <c r="DJ22" s="777"/>
      <c r="DK22" s="778"/>
      <c r="DL22" s="776"/>
      <c r="DM22" s="777"/>
      <c r="DN22" s="777"/>
      <c r="DO22" s="777"/>
      <c r="DP22" s="778"/>
      <c r="DQ22" s="776"/>
      <c r="DR22" s="777"/>
      <c r="DS22" s="777"/>
      <c r="DT22" s="777"/>
      <c r="DU22" s="778"/>
      <c r="DV22" s="773"/>
      <c r="DW22" s="774"/>
      <c r="DX22" s="774"/>
      <c r="DY22" s="774"/>
      <c r="DZ22" s="779"/>
      <c r="EA22" s="222"/>
    </row>
    <row r="23" spans="1:131" s="223" customFormat="1" ht="26.25" customHeight="1" thickBot="1" x14ac:dyDescent="0.2">
      <c r="A23" s="228" t="s">
        <v>375</v>
      </c>
      <c r="B23" s="789" t="s">
        <v>376</v>
      </c>
      <c r="C23" s="790"/>
      <c r="D23" s="790"/>
      <c r="E23" s="790"/>
      <c r="F23" s="790"/>
      <c r="G23" s="790"/>
      <c r="H23" s="790"/>
      <c r="I23" s="790"/>
      <c r="J23" s="790"/>
      <c r="K23" s="790"/>
      <c r="L23" s="790"/>
      <c r="M23" s="790"/>
      <c r="N23" s="790"/>
      <c r="O23" s="790"/>
      <c r="P23" s="791"/>
      <c r="Q23" s="792">
        <v>20222</v>
      </c>
      <c r="R23" s="793"/>
      <c r="S23" s="793"/>
      <c r="T23" s="793"/>
      <c r="U23" s="793"/>
      <c r="V23" s="793">
        <v>19670</v>
      </c>
      <c r="W23" s="793"/>
      <c r="X23" s="793"/>
      <c r="Y23" s="793"/>
      <c r="Z23" s="793"/>
      <c r="AA23" s="793">
        <v>552</v>
      </c>
      <c r="AB23" s="793"/>
      <c r="AC23" s="793"/>
      <c r="AD23" s="793"/>
      <c r="AE23" s="794"/>
      <c r="AF23" s="795">
        <v>464</v>
      </c>
      <c r="AG23" s="793"/>
      <c r="AH23" s="793"/>
      <c r="AI23" s="793"/>
      <c r="AJ23" s="796"/>
      <c r="AK23" s="797"/>
      <c r="AL23" s="798"/>
      <c r="AM23" s="798"/>
      <c r="AN23" s="798"/>
      <c r="AO23" s="798"/>
      <c r="AP23" s="793">
        <v>18870</v>
      </c>
      <c r="AQ23" s="793"/>
      <c r="AR23" s="793"/>
      <c r="AS23" s="793"/>
      <c r="AT23" s="793"/>
      <c r="AU23" s="809"/>
      <c r="AV23" s="809"/>
      <c r="AW23" s="809"/>
      <c r="AX23" s="809"/>
      <c r="AY23" s="810"/>
      <c r="AZ23" s="811" t="s">
        <v>121</v>
      </c>
      <c r="BA23" s="812"/>
      <c r="BB23" s="812"/>
      <c r="BC23" s="812"/>
      <c r="BD23" s="813"/>
      <c r="BE23" s="221"/>
      <c r="BF23" s="221"/>
      <c r="BG23" s="221"/>
      <c r="BH23" s="221"/>
      <c r="BI23" s="221"/>
      <c r="BJ23" s="221"/>
      <c r="BK23" s="221"/>
      <c r="BL23" s="221"/>
      <c r="BM23" s="221"/>
      <c r="BN23" s="221"/>
      <c r="BO23" s="221"/>
      <c r="BP23" s="221"/>
      <c r="BQ23" s="226">
        <v>17</v>
      </c>
      <c r="BR23" s="227"/>
      <c r="BS23" s="773"/>
      <c r="BT23" s="774"/>
      <c r="BU23" s="774"/>
      <c r="BV23" s="774"/>
      <c r="BW23" s="774"/>
      <c r="BX23" s="774"/>
      <c r="BY23" s="774"/>
      <c r="BZ23" s="774"/>
      <c r="CA23" s="774"/>
      <c r="CB23" s="774"/>
      <c r="CC23" s="774"/>
      <c r="CD23" s="774"/>
      <c r="CE23" s="774"/>
      <c r="CF23" s="774"/>
      <c r="CG23" s="775"/>
      <c r="CH23" s="776"/>
      <c r="CI23" s="777"/>
      <c r="CJ23" s="777"/>
      <c r="CK23" s="777"/>
      <c r="CL23" s="778"/>
      <c r="CM23" s="776"/>
      <c r="CN23" s="777"/>
      <c r="CO23" s="777"/>
      <c r="CP23" s="777"/>
      <c r="CQ23" s="778"/>
      <c r="CR23" s="776"/>
      <c r="CS23" s="777"/>
      <c r="CT23" s="777"/>
      <c r="CU23" s="777"/>
      <c r="CV23" s="778"/>
      <c r="CW23" s="776"/>
      <c r="CX23" s="777"/>
      <c r="CY23" s="777"/>
      <c r="CZ23" s="777"/>
      <c r="DA23" s="778"/>
      <c r="DB23" s="776"/>
      <c r="DC23" s="777"/>
      <c r="DD23" s="777"/>
      <c r="DE23" s="777"/>
      <c r="DF23" s="778"/>
      <c r="DG23" s="776"/>
      <c r="DH23" s="777"/>
      <c r="DI23" s="777"/>
      <c r="DJ23" s="777"/>
      <c r="DK23" s="778"/>
      <c r="DL23" s="776"/>
      <c r="DM23" s="777"/>
      <c r="DN23" s="777"/>
      <c r="DO23" s="777"/>
      <c r="DP23" s="778"/>
      <c r="DQ23" s="776"/>
      <c r="DR23" s="777"/>
      <c r="DS23" s="777"/>
      <c r="DT23" s="777"/>
      <c r="DU23" s="778"/>
      <c r="DV23" s="773"/>
      <c r="DW23" s="774"/>
      <c r="DX23" s="774"/>
      <c r="DY23" s="774"/>
      <c r="DZ23" s="779"/>
      <c r="EA23" s="222"/>
    </row>
    <row r="24" spans="1:131" s="223" customFormat="1" ht="26.25" customHeight="1" x14ac:dyDescent="0.15">
      <c r="A24" s="808" t="s">
        <v>377</v>
      </c>
      <c r="B24" s="808"/>
      <c r="C24" s="808"/>
      <c r="D24" s="808"/>
      <c r="E24" s="808"/>
      <c r="F24" s="808"/>
      <c r="G24" s="808"/>
      <c r="H24" s="808"/>
      <c r="I24" s="808"/>
      <c r="J24" s="808"/>
      <c r="K24" s="808"/>
      <c r="L24" s="808"/>
      <c r="M24" s="808"/>
      <c r="N24" s="808"/>
      <c r="O24" s="808"/>
      <c r="P24" s="808"/>
      <c r="Q24" s="808"/>
      <c r="R24" s="808"/>
      <c r="S24" s="808"/>
      <c r="T24" s="808"/>
      <c r="U24" s="808"/>
      <c r="V24" s="808"/>
      <c r="W24" s="808"/>
      <c r="X24" s="808"/>
      <c r="Y24" s="808"/>
      <c r="Z24" s="808"/>
      <c r="AA24" s="808"/>
      <c r="AB24" s="808"/>
      <c r="AC24" s="808"/>
      <c r="AD24" s="808"/>
      <c r="AE24" s="808"/>
      <c r="AF24" s="808"/>
      <c r="AG24" s="808"/>
      <c r="AH24" s="808"/>
      <c r="AI24" s="808"/>
      <c r="AJ24" s="808"/>
      <c r="AK24" s="808"/>
      <c r="AL24" s="808"/>
      <c r="AM24" s="808"/>
      <c r="AN24" s="808"/>
      <c r="AO24" s="808"/>
      <c r="AP24" s="808"/>
      <c r="AQ24" s="808"/>
      <c r="AR24" s="808"/>
      <c r="AS24" s="808"/>
      <c r="AT24" s="808"/>
      <c r="AU24" s="808"/>
      <c r="AV24" s="808"/>
      <c r="AW24" s="808"/>
      <c r="AX24" s="808"/>
      <c r="AY24" s="808"/>
      <c r="AZ24" s="220"/>
      <c r="BA24" s="220"/>
      <c r="BB24" s="220"/>
      <c r="BC24" s="220"/>
      <c r="BD24" s="220"/>
      <c r="BE24" s="221"/>
      <c r="BF24" s="221"/>
      <c r="BG24" s="221"/>
      <c r="BH24" s="221"/>
      <c r="BI24" s="221"/>
      <c r="BJ24" s="221"/>
      <c r="BK24" s="221"/>
      <c r="BL24" s="221"/>
      <c r="BM24" s="221"/>
      <c r="BN24" s="221"/>
      <c r="BO24" s="221"/>
      <c r="BP24" s="221"/>
      <c r="BQ24" s="226">
        <v>18</v>
      </c>
      <c r="BR24" s="227"/>
      <c r="BS24" s="773"/>
      <c r="BT24" s="774"/>
      <c r="BU24" s="774"/>
      <c r="BV24" s="774"/>
      <c r="BW24" s="774"/>
      <c r="BX24" s="774"/>
      <c r="BY24" s="774"/>
      <c r="BZ24" s="774"/>
      <c r="CA24" s="774"/>
      <c r="CB24" s="774"/>
      <c r="CC24" s="774"/>
      <c r="CD24" s="774"/>
      <c r="CE24" s="774"/>
      <c r="CF24" s="774"/>
      <c r="CG24" s="775"/>
      <c r="CH24" s="776"/>
      <c r="CI24" s="777"/>
      <c r="CJ24" s="777"/>
      <c r="CK24" s="777"/>
      <c r="CL24" s="778"/>
      <c r="CM24" s="776"/>
      <c r="CN24" s="777"/>
      <c r="CO24" s="777"/>
      <c r="CP24" s="777"/>
      <c r="CQ24" s="778"/>
      <c r="CR24" s="776"/>
      <c r="CS24" s="777"/>
      <c r="CT24" s="777"/>
      <c r="CU24" s="777"/>
      <c r="CV24" s="778"/>
      <c r="CW24" s="776"/>
      <c r="CX24" s="777"/>
      <c r="CY24" s="777"/>
      <c r="CZ24" s="777"/>
      <c r="DA24" s="778"/>
      <c r="DB24" s="776"/>
      <c r="DC24" s="777"/>
      <c r="DD24" s="777"/>
      <c r="DE24" s="777"/>
      <c r="DF24" s="778"/>
      <c r="DG24" s="776"/>
      <c r="DH24" s="777"/>
      <c r="DI24" s="777"/>
      <c r="DJ24" s="777"/>
      <c r="DK24" s="778"/>
      <c r="DL24" s="776"/>
      <c r="DM24" s="777"/>
      <c r="DN24" s="777"/>
      <c r="DO24" s="777"/>
      <c r="DP24" s="778"/>
      <c r="DQ24" s="776"/>
      <c r="DR24" s="777"/>
      <c r="DS24" s="777"/>
      <c r="DT24" s="777"/>
      <c r="DU24" s="778"/>
      <c r="DV24" s="773"/>
      <c r="DW24" s="774"/>
      <c r="DX24" s="774"/>
      <c r="DY24" s="774"/>
      <c r="DZ24" s="779"/>
      <c r="EA24" s="222"/>
    </row>
    <row r="25" spans="1:131" ht="26.25" customHeight="1" thickBot="1" x14ac:dyDescent="0.2">
      <c r="A25" s="725" t="s">
        <v>378</v>
      </c>
      <c r="B25" s="725"/>
      <c r="C25" s="725"/>
      <c r="D25" s="725"/>
      <c r="E25" s="725"/>
      <c r="F25" s="725"/>
      <c r="G25" s="725"/>
      <c r="H25" s="725"/>
      <c r="I25" s="725"/>
      <c r="J25" s="725"/>
      <c r="K25" s="725"/>
      <c r="L25" s="725"/>
      <c r="M25" s="725"/>
      <c r="N25" s="725"/>
      <c r="O25" s="725"/>
      <c r="P25" s="725"/>
      <c r="Q25" s="725"/>
      <c r="R25" s="725"/>
      <c r="S25" s="725"/>
      <c r="T25" s="725"/>
      <c r="U25" s="725"/>
      <c r="V25" s="725"/>
      <c r="W25" s="725"/>
      <c r="X25" s="725"/>
      <c r="Y25" s="725"/>
      <c r="Z25" s="725"/>
      <c r="AA25" s="725"/>
      <c r="AB25" s="725"/>
      <c r="AC25" s="725"/>
      <c r="AD25" s="725"/>
      <c r="AE25" s="725"/>
      <c r="AF25" s="725"/>
      <c r="AG25" s="725"/>
      <c r="AH25" s="725"/>
      <c r="AI25" s="725"/>
      <c r="AJ25" s="725"/>
      <c r="AK25" s="725"/>
      <c r="AL25" s="725"/>
      <c r="AM25" s="725"/>
      <c r="AN25" s="725"/>
      <c r="AO25" s="725"/>
      <c r="AP25" s="725"/>
      <c r="AQ25" s="725"/>
      <c r="AR25" s="725"/>
      <c r="AS25" s="725"/>
      <c r="AT25" s="725"/>
      <c r="AU25" s="725"/>
      <c r="AV25" s="725"/>
      <c r="AW25" s="725"/>
      <c r="AX25" s="725"/>
      <c r="AY25" s="725"/>
      <c r="AZ25" s="725"/>
      <c r="BA25" s="725"/>
      <c r="BB25" s="725"/>
      <c r="BC25" s="725"/>
      <c r="BD25" s="725"/>
      <c r="BE25" s="725"/>
      <c r="BF25" s="725"/>
      <c r="BG25" s="725"/>
      <c r="BH25" s="725"/>
      <c r="BI25" s="725"/>
      <c r="BJ25" s="220"/>
      <c r="BK25" s="220"/>
      <c r="BL25" s="220"/>
      <c r="BM25" s="220"/>
      <c r="BN25" s="220"/>
      <c r="BO25" s="229"/>
      <c r="BP25" s="229"/>
      <c r="BQ25" s="226">
        <v>19</v>
      </c>
      <c r="BR25" s="227"/>
      <c r="BS25" s="773"/>
      <c r="BT25" s="774"/>
      <c r="BU25" s="774"/>
      <c r="BV25" s="774"/>
      <c r="BW25" s="774"/>
      <c r="BX25" s="774"/>
      <c r="BY25" s="774"/>
      <c r="BZ25" s="774"/>
      <c r="CA25" s="774"/>
      <c r="CB25" s="774"/>
      <c r="CC25" s="774"/>
      <c r="CD25" s="774"/>
      <c r="CE25" s="774"/>
      <c r="CF25" s="774"/>
      <c r="CG25" s="775"/>
      <c r="CH25" s="776"/>
      <c r="CI25" s="777"/>
      <c r="CJ25" s="777"/>
      <c r="CK25" s="777"/>
      <c r="CL25" s="778"/>
      <c r="CM25" s="776"/>
      <c r="CN25" s="777"/>
      <c r="CO25" s="777"/>
      <c r="CP25" s="777"/>
      <c r="CQ25" s="778"/>
      <c r="CR25" s="776"/>
      <c r="CS25" s="777"/>
      <c r="CT25" s="777"/>
      <c r="CU25" s="777"/>
      <c r="CV25" s="778"/>
      <c r="CW25" s="776"/>
      <c r="CX25" s="777"/>
      <c r="CY25" s="777"/>
      <c r="CZ25" s="777"/>
      <c r="DA25" s="778"/>
      <c r="DB25" s="776"/>
      <c r="DC25" s="777"/>
      <c r="DD25" s="777"/>
      <c r="DE25" s="777"/>
      <c r="DF25" s="778"/>
      <c r="DG25" s="776"/>
      <c r="DH25" s="777"/>
      <c r="DI25" s="777"/>
      <c r="DJ25" s="777"/>
      <c r="DK25" s="778"/>
      <c r="DL25" s="776"/>
      <c r="DM25" s="777"/>
      <c r="DN25" s="777"/>
      <c r="DO25" s="777"/>
      <c r="DP25" s="778"/>
      <c r="DQ25" s="776"/>
      <c r="DR25" s="777"/>
      <c r="DS25" s="777"/>
      <c r="DT25" s="777"/>
      <c r="DU25" s="778"/>
      <c r="DV25" s="773"/>
      <c r="DW25" s="774"/>
      <c r="DX25" s="774"/>
      <c r="DY25" s="774"/>
      <c r="DZ25" s="779"/>
      <c r="EA25" s="218"/>
    </row>
    <row r="26" spans="1:131" ht="26.25" customHeight="1" x14ac:dyDescent="0.15">
      <c r="A26" s="727" t="s">
        <v>356</v>
      </c>
      <c r="B26" s="728"/>
      <c r="C26" s="728"/>
      <c r="D26" s="728"/>
      <c r="E26" s="728"/>
      <c r="F26" s="728"/>
      <c r="G26" s="728"/>
      <c r="H26" s="728"/>
      <c r="I26" s="728"/>
      <c r="J26" s="728"/>
      <c r="K26" s="728"/>
      <c r="L26" s="728"/>
      <c r="M26" s="728"/>
      <c r="N26" s="728"/>
      <c r="O26" s="728"/>
      <c r="P26" s="729"/>
      <c r="Q26" s="733" t="s">
        <v>379</v>
      </c>
      <c r="R26" s="734"/>
      <c r="S26" s="734"/>
      <c r="T26" s="734"/>
      <c r="U26" s="735"/>
      <c r="V26" s="733" t="s">
        <v>380</v>
      </c>
      <c r="W26" s="734"/>
      <c r="X26" s="734"/>
      <c r="Y26" s="734"/>
      <c r="Z26" s="735"/>
      <c r="AA26" s="733" t="s">
        <v>381</v>
      </c>
      <c r="AB26" s="734"/>
      <c r="AC26" s="734"/>
      <c r="AD26" s="734"/>
      <c r="AE26" s="734"/>
      <c r="AF26" s="814" t="s">
        <v>382</v>
      </c>
      <c r="AG26" s="815"/>
      <c r="AH26" s="815"/>
      <c r="AI26" s="815"/>
      <c r="AJ26" s="816"/>
      <c r="AK26" s="734" t="s">
        <v>383</v>
      </c>
      <c r="AL26" s="734"/>
      <c r="AM26" s="734"/>
      <c r="AN26" s="734"/>
      <c r="AO26" s="735"/>
      <c r="AP26" s="733" t="s">
        <v>384</v>
      </c>
      <c r="AQ26" s="734"/>
      <c r="AR26" s="734"/>
      <c r="AS26" s="734"/>
      <c r="AT26" s="735"/>
      <c r="AU26" s="733" t="s">
        <v>385</v>
      </c>
      <c r="AV26" s="734"/>
      <c r="AW26" s="734"/>
      <c r="AX26" s="734"/>
      <c r="AY26" s="735"/>
      <c r="AZ26" s="733" t="s">
        <v>386</v>
      </c>
      <c r="BA26" s="734"/>
      <c r="BB26" s="734"/>
      <c r="BC26" s="734"/>
      <c r="BD26" s="735"/>
      <c r="BE26" s="733" t="s">
        <v>363</v>
      </c>
      <c r="BF26" s="734"/>
      <c r="BG26" s="734"/>
      <c r="BH26" s="734"/>
      <c r="BI26" s="740"/>
      <c r="BJ26" s="220"/>
      <c r="BK26" s="220"/>
      <c r="BL26" s="220"/>
      <c r="BM26" s="220"/>
      <c r="BN26" s="220"/>
      <c r="BO26" s="229"/>
      <c r="BP26" s="229"/>
      <c r="BQ26" s="226">
        <v>20</v>
      </c>
      <c r="BR26" s="227"/>
      <c r="BS26" s="773"/>
      <c r="BT26" s="774"/>
      <c r="BU26" s="774"/>
      <c r="BV26" s="774"/>
      <c r="BW26" s="774"/>
      <c r="BX26" s="774"/>
      <c r="BY26" s="774"/>
      <c r="BZ26" s="774"/>
      <c r="CA26" s="774"/>
      <c r="CB26" s="774"/>
      <c r="CC26" s="774"/>
      <c r="CD26" s="774"/>
      <c r="CE26" s="774"/>
      <c r="CF26" s="774"/>
      <c r="CG26" s="775"/>
      <c r="CH26" s="776"/>
      <c r="CI26" s="777"/>
      <c r="CJ26" s="777"/>
      <c r="CK26" s="777"/>
      <c r="CL26" s="778"/>
      <c r="CM26" s="776"/>
      <c r="CN26" s="777"/>
      <c r="CO26" s="777"/>
      <c r="CP26" s="777"/>
      <c r="CQ26" s="778"/>
      <c r="CR26" s="776"/>
      <c r="CS26" s="777"/>
      <c r="CT26" s="777"/>
      <c r="CU26" s="777"/>
      <c r="CV26" s="778"/>
      <c r="CW26" s="776"/>
      <c r="CX26" s="777"/>
      <c r="CY26" s="777"/>
      <c r="CZ26" s="777"/>
      <c r="DA26" s="778"/>
      <c r="DB26" s="776"/>
      <c r="DC26" s="777"/>
      <c r="DD26" s="777"/>
      <c r="DE26" s="777"/>
      <c r="DF26" s="778"/>
      <c r="DG26" s="776"/>
      <c r="DH26" s="777"/>
      <c r="DI26" s="777"/>
      <c r="DJ26" s="777"/>
      <c r="DK26" s="778"/>
      <c r="DL26" s="776"/>
      <c r="DM26" s="777"/>
      <c r="DN26" s="777"/>
      <c r="DO26" s="777"/>
      <c r="DP26" s="778"/>
      <c r="DQ26" s="776"/>
      <c r="DR26" s="777"/>
      <c r="DS26" s="777"/>
      <c r="DT26" s="777"/>
      <c r="DU26" s="778"/>
      <c r="DV26" s="773"/>
      <c r="DW26" s="774"/>
      <c r="DX26" s="774"/>
      <c r="DY26" s="774"/>
      <c r="DZ26" s="779"/>
      <c r="EA26" s="218"/>
    </row>
    <row r="27" spans="1:131" ht="26.25" customHeight="1" thickBot="1" x14ac:dyDescent="0.2">
      <c r="A27" s="730"/>
      <c r="B27" s="731"/>
      <c r="C27" s="731"/>
      <c r="D27" s="731"/>
      <c r="E27" s="731"/>
      <c r="F27" s="731"/>
      <c r="G27" s="731"/>
      <c r="H27" s="731"/>
      <c r="I27" s="731"/>
      <c r="J27" s="731"/>
      <c r="K27" s="731"/>
      <c r="L27" s="731"/>
      <c r="M27" s="731"/>
      <c r="N27" s="731"/>
      <c r="O27" s="731"/>
      <c r="P27" s="732"/>
      <c r="Q27" s="736"/>
      <c r="R27" s="737"/>
      <c r="S27" s="737"/>
      <c r="T27" s="737"/>
      <c r="U27" s="738"/>
      <c r="V27" s="736"/>
      <c r="W27" s="737"/>
      <c r="X27" s="737"/>
      <c r="Y27" s="737"/>
      <c r="Z27" s="738"/>
      <c r="AA27" s="736"/>
      <c r="AB27" s="737"/>
      <c r="AC27" s="737"/>
      <c r="AD27" s="737"/>
      <c r="AE27" s="737"/>
      <c r="AF27" s="817"/>
      <c r="AG27" s="818"/>
      <c r="AH27" s="818"/>
      <c r="AI27" s="818"/>
      <c r="AJ27" s="819"/>
      <c r="AK27" s="737"/>
      <c r="AL27" s="737"/>
      <c r="AM27" s="737"/>
      <c r="AN27" s="737"/>
      <c r="AO27" s="738"/>
      <c r="AP27" s="736"/>
      <c r="AQ27" s="737"/>
      <c r="AR27" s="737"/>
      <c r="AS27" s="737"/>
      <c r="AT27" s="738"/>
      <c r="AU27" s="736"/>
      <c r="AV27" s="737"/>
      <c r="AW27" s="737"/>
      <c r="AX27" s="737"/>
      <c r="AY27" s="738"/>
      <c r="AZ27" s="736"/>
      <c r="BA27" s="737"/>
      <c r="BB27" s="737"/>
      <c r="BC27" s="737"/>
      <c r="BD27" s="738"/>
      <c r="BE27" s="736"/>
      <c r="BF27" s="737"/>
      <c r="BG27" s="737"/>
      <c r="BH27" s="737"/>
      <c r="BI27" s="742"/>
      <c r="BJ27" s="220"/>
      <c r="BK27" s="220"/>
      <c r="BL27" s="220"/>
      <c r="BM27" s="220"/>
      <c r="BN27" s="220"/>
      <c r="BO27" s="229"/>
      <c r="BP27" s="229"/>
      <c r="BQ27" s="226">
        <v>21</v>
      </c>
      <c r="BR27" s="227"/>
      <c r="BS27" s="773"/>
      <c r="BT27" s="774"/>
      <c r="BU27" s="774"/>
      <c r="BV27" s="774"/>
      <c r="BW27" s="774"/>
      <c r="BX27" s="774"/>
      <c r="BY27" s="774"/>
      <c r="BZ27" s="774"/>
      <c r="CA27" s="774"/>
      <c r="CB27" s="774"/>
      <c r="CC27" s="774"/>
      <c r="CD27" s="774"/>
      <c r="CE27" s="774"/>
      <c r="CF27" s="774"/>
      <c r="CG27" s="775"/>
      <c r="CH27" s="776"/>
      <c r="CI27" s="777"/>
      <c r="CJ27" s="777"/>
      <c r="CK27" s="777"/>
      <c r="CL27" s="778"/>
      <c r="CM27" s="776"/>
      <c r="CN27" s="777"/>
      <c r="CO27" s="777"/>
      <c r="CP27" s="777"/>
      <c r="CQ27" s="778"/>
      <c r="CR27" s="776"/>
      <c r="CS27" s="777"/>
      <c r="CT27" s="777"/>
      <c r="CU27" s="777"/>
      <c r="CV27" s="778"/>
      <c r="CW27" s="776"/>
      <c r="CX27" s="777"/>
      <c r="CY27" s="777"/>
      <c r="CZ27" s="777"/>
      <c r="DA27" s="778"/>
      <c r="DB27" s="776"/>
      <c r="DC27" s="777"/>
      <c r="DD27" s="777"/>
      <c r="DE27" s="777"/>
      <c r="DF27" s="778"/>
      <c r="DG27" s="776"/>
      <c r="DH27" s="777"/>
      <c r="DI27" s="777"/>
      <c r="DJ27" s="777"/>
      <c r="DK27" s="778"/>
      <c r="DL27" s="776"/>
      <c r="DM27" s="777"/>
      <c r="DN27" s="777"/>
      <c r="DO27" s="777"/>
      <c r="DP27" s="778"/>
      <c r="DQ27" s="776"/>
      <c r="DR27" s="777"/>
      <c r="DS27" s="777"/>
      <c r="DT27" s="777"/>
      <c r="DU27" s="778"/>
      <c r="DV27" s="773"/>
      <c r="DW27" s="774"/>
      <c r="DX27" s="774"/>
      <c r="DY27" s="774"/>
      <c r="DZ27" s="779"/>
      <c r="EA27" s="218"/>
    </row>
    <row r="28" spans="1:131" ht="26.25" customHeight="1" thickTop="1" x14ac:dyDescent="0.15">
      <c r="A28" s="230">
        <v>1</v>
      </c>
      <c r="B28" s="749" t="s">
        <v>387</v>
      </c>
      <c r="C28" s="750"/>
      <c r="D28" s="750"/>
      <c r="E28" s="750"/>
      <c r="F28" s="750"/>
      <c r="G28" s="750"/>
      <c r="H28" s="750"/>
      <c r="I28" s="750"/>
      <c r="J28" s="750"/>
      <c r="K28" s="750"/>
      <c r="L28" s="750"/>
      <c r="M28" s="750"/>
      <c r="N28" s="750"/>
      <c r="O28" s="750"/>
      <c r="P28" s="751"/>
      <c r="Q28" s="822">
        <v>3440</v>
      </c>
      <c r="R28" s="823"/>
      <c r="S28" s="823"/>
      <c r="T28" s="823"/>
      <c r="U28" s="823"/>
      <c r="V28" s="823">
        <v>3312</v>
      </c>
      <c r="W28" s="823"/>
      <c r="X28" s="823"/>
      <c r="Y28" s="823"/>
      <c r="Z28" s="823"/>
      <c r="AA28" s="823">
        <v>129</v>
      </c>
      <c r="AB28" s="823"/>
      <c r="AC28" s="823"/>
      <c r="AD28" s="823"/>
      <c r="AE28" s="824"/>
      <c r="AF28" s="825">
        <v>129</v>
      </c>
      <c r="AG28" s="823"/>
      <c r="AH28" s="823"/>
      <c r="AI28" s="823"/>
      <c r="AJ28" s="826"/>
      <c r="AK28" s="827">
        <v>305</v>
      </c>
      <c r="AL28" s="828"/>
      <c r="AM28" s="828"/>
      <c r="AN28" s="828"/>
      <c r="AO28" s="828"/>
      <c r="AP28" s="828" t="s">
        <v>549</v>
      </c>
      <c r="AQ28" s="828"/>
      <c r="AR28" s="828"/>
      <c r="AS28" s="828"/>
      <c r="AT28" s="828"/>
      <c r="AU28" s="828" t="s">
        <v>549</v>
      </c>
      <c r="AV28" s="828"/>
      <c r="AW28" s="828"/>
      <c r="AX28" s="828"/>
      <c r="AY28" s="828"/>
      <c r="AZ28" s="829" t="s">
        <v>549</v>
      </c>
      <c r="BA28" s="829"/>
      <c r="BB28" s="829"/>
      <c r="BC28" s="829"/>
      <c r="BD28" s="829"/>
      <c r="BE28" s="820"/>
      <c r="BF28" s="820"/>
      <c r="BG28" s="820"/>
      <c r="BH28" s="820"/>
      <c r="BI28" s="821"/>
      <c r="BJ28" s="220"/>
      <c r="BK28" s="220"/>
      <c r="BL28" s="220"/>
      <c r="BM28" s="220"/>
      <c r="BN28" s="220"/>
      <c r="BO28" s="229"/>
      <c r="BP28" s="229"/>
      <c r="BQ28" s="226">
        <v>22</v>
      </c>
      <c r="BR28" s="227"/>
      <c r="BS28" s="773"/>
      <c r="BT28" s="774"/>
      <c r="BU28" s="774"/>
      <c r="BV28" s="774"/>
      <c r="BW28" s="774"/>
      <c r="BX28" s="774"/>
      <c r="BY28" s="774"/>
      <c r="BZ28" s="774"/>
      <c r="CA28" s="774"/>
      <c r="CB28" s="774"/>
      <c r="CC28" s="774"/>
      <c r="CD28" s="774"/>
      <c r="CE28" s="774"/>
      <c r="CF28" s="774"/>
      <c r="CG28" s="775"/>
      <c r="CH28" s="776"/>
      <c r="CI28" s="777"/>
      <c r="CJ28" s="777"/>
      <c r="CK28" s="777"/>
      <c r="CL28" s="778"/>
      <c r="CM28" s="776"/>
      <c r="CN28" s="777"/>
      <c r="CO28" s="777"/>
      <c r="CP28" s="777"/>
      <c r="CQ28" s="778"/>
      <c r="CR28" s="776"/>
      <c r="CS28" s="777"/>
      <c r="CT28" s="777"/>
      <c r="CU28" s="777"/>
      <c r="CV28" s="778"/>
      <c r="CW28" s="776"/>
      <c r="CX28" s="777"/>
      <c r="CY28" s="777"/>
      <c r="CZ28" s="777"/>
      <c r="DA28" s="778"/>
      <c r="DB28" s="776"/>
      <c r="DC28" s="777"/>
      <c r="DD28" s="777"/>
      <c r="DE28" s="777"/>
      <c r="DF28" s="778"/>
      <c r="DG28" s="776"/>
      <c r="DH28" s="777"/>
      <c r="DI28" s="777"/>
      <c r="DJ28" s="777"/>
      <c r="DK28" s="778"/>
      <c r="DL28" s="776"/>
      <c r="DM28" s="777"/>
      <c r="DN28" s="777"/>
      <c r="DO28" s="777"/>
      <c r="DP28" s="778"/>
      <c r="DQ28" s="776"/>
      <c r="DR28" s="777"/>
      <c r="DS28" s="777"/>
      <c r="DT28" s="777"/>
      <c r="DU28" s="778"/>
      <c r="DV28" s="773"/>
      <c r="DW28" s="774"/>
      <c r="DX28" s="774"/>
      <c r="DY28" s="774"/>
      <c r="DZ28" s="779"/>
      <c r="EA28" s="218"/>
    </row>
    <row r="29" spans="1:131" ht="26.25" customHeight="1" x14ac:dyDescent="0.15">
      <c r="A29" s="230">
        <v>2</v>
      </c>
      <c r="B29" s="780" t="s">
        <v>388</v>
      </c>
      <c r="C29" s="781"/>
      <c r="D29" s="781"/>
      <c r="E29" s="781"/>
      <c r="F29" s="781"/>
      <c r="G29" s="781"/>
      <c r="H29" s="781"/>
      <c r="I29" s="781"/>
      <c r="J29" s="781"/>
      <c r="K29" s="781"/>
      <c r="L29" s="781"/>
      <c r="M29" s="781"/>
      <c r="N29" s="781"/>
      <c r="O29" s="781"/>
      <c r="P29" s="782"/>
      <c r="Q29" s="783">
        <v>4485</v>
      </c>
      <c r="R29" s="784"/>
      <c r="S29" s="784"/>
      <c r="T29" s="784"/>
      <c r="U29" s="784"/>
      <c r="V29" s="784">
        <v>4343</v>
      </c>
      <c r="W29" s="784"/>
      <c r="X29" s="784"/>
      <c r="Y29" s="784"/>
      <c r="Z29" s="784"/>
      <c r="AA29" s="784">
        <v>142</v>
      </c>
      <c r="AB29" s="784"/>
      <c r="AC29" s="784"/>
      <c r="AD29" s="784"/>
      <c r="AE29" s="785"/>
      <c r="AF29" s="786">
        <v>142</v>
      </c>
      <c r="AG29" s="787"/>
      <c r="AH29" s="787"/>
      <c r="AI29" s="787"/>
      <c r="AJ29" s="788"/>
      <c r="AK29" s="834">
        <v>638</v>
      </c>
      <c r="AL29" s="830"/>
      <c r="AM29" s="830"/>
      <c r="AN29" s="830"/>
      <c r="AO29" s="830"/>
      <c r="AP29" s="830" t="s">
        <v>549</v>
      </c>
      <c r="AQ29" s="830"/>
      <c r="AR29" s="830"/>
      <c r="AS29" s="830"/>
      <c r="AT29" s="830"/>
      <c r="AU29" s="830" t="s">
        <v>549</v>
      </c>
      <c r="AV29" s="830"/>
      <c r="AW29" s="830"/>
      <c r="AX29" s="830"/>
      <c r="AY29" s="830"/>
      <c r="AZ29" s="831" t="s">
        <v>549</v>
      </c>
      <c r="BA29" s="831"/>
      <c r="BB29" s="831"/>
      <c r="BC29" s="831"/>
      <c r="BD29" s="831"/>
      <c r="BE29" s="832"/>
      <c r="BF29" s="832"/>
      <c r="BG29" s="832"/>
      <c r="BH29" s="832"/>
      <c r="BI29" s="833"/>
      <c r="BJ29" s="220"/>
      <c r="BK29" s="220"/>
      <c r="BL29" s="220"/>
      <c r="BM29" s="220"/>
      <c r="BN29" s="220"/>
      <c r="BO29" s="229"/>
      <c r="BP29" s="229"/>
      <c r="BQ29" s="226">
        <v>23</v>
      </c>
      <c r="BR29" s="227"/>
      <c r="BS29" s="773"/>
      <c r="BT29" s="774"/>
      <c r="BU29" s="774"/>
      <c r="BV29" s="774"/>
      <c r="BW29" s="774"/>
      <c r="BX29" s="774"/>
      <c r="BY29" s="774"/>
      <c r="BZ29" s="774"/>
      <c r="CA29" s="774"/>
      <c r="CB29" s="774"/>
      <c r="CC29" s="774"/>
      <c r="CD29" s="774"/>
      <c r="CE29" s="774"/>
      <c r="CF29" s="774"/>
      <c r="CG29" s="775"/>
      <c r="CH29" s="776"/>
      <c r="CI29" s="777"/>
      <c r="CJ29" s="777"/>
      <c r="CK29" s="777"/>
      <c r="CL29" s="778"/>
      <c r="CM29" s="776"/>
      <c r="CN29" s="777"/>
      <c r="CO29" s="777"/>
      <c r="CP29" s="777"/>
      <c r="CQ29" s="778"/>
      <c r="CR29" s="776"/>
      <c r="CS29" s="777"/>
      <c r="CT29" s="777"/>
      <c r="CU29" s="777"/>
      <c r="CV29" s="778"/>
      <c r="CW29" s="776"/>
      <c r="CX29" s="777"/>
      <c r="CY29" s="777"/>
      <c r="CZ29" s="777"/>
      <c r="DA29" s="778"/>
      <c r="DB29" s="776"/>
      <c r="DC29" s="777"/>
      <c r="DD29" s="777"/>
      <c r="DE29" s="777"/>
      <c r="DF29" s="778"/>
      <c r="DG29" s="776"/>
      <c r="DH29" s="777"/>
      <c r="DI29" s="777"/>
      <c r="DJ29" s="777"/>
      <c r="DK29" s="778"/>
      <c r="DL29" s="776"/>
      <c r="DM29" s="777"/>
      <c r="DN29" s="777"/>
      <c r="DO29" s="777"/>
      <c r="DP29" s="778"/>
      <c r="DQ29" s="776"/>
      <c r="DR29" s="777"/>
      <c r="DS29" s="777"/>
      <c r="DT29" s="777"/>
      <c r="DU29" s="778"/>
      <c r="DV29" s="773"/>
      <c r="DW29" s="774"/>
      <c r="DX29" s="774"/>
      <c r="DY29" s="774"/>
      <c r="DZ29" s="779"/>
      <c r="EA29" s="218"/>
    </row>
    <row r="30" spans="1:131" ht="26.25" customHeight="1" x14ac:dyDescent="0.15">
      <c r="A30" s="230">
        <v>3</v>
      </c>
      <c r="B30" s="780" t="s">
        <v>389</v>
      </c>
      <c r="C30" s="781"/>
      <c r="D30" s="781"/>
      <c r="E30" s="781"/>
      <c r="F30" s="781"/>
      <c r="G30" s="781"/>
      <c r="H30" s="781"/>
      <c r="I30" s="781"/>
      <c r="J30" s="781"/>
      <c r="K30" s="781"/>
      <c r="L30" s="781"/>
      <c r="M30" s="781"/>
      <c r="N30" s="781"/>
      <c r="O30" s="781"/>
      <c r="P30" s="782"/>
      <c r="Q30" s="783">
        <v>557</v>
      </c>
      <c r="R30" s="784"/>
      <c r="S30" s="784"/>
      <c r="T30" s="784"/>
      <c r="U30" s="784"/>
      <c r="V30" s="784">
        <v>549</v>
      </c>
      <c r="W30" s="784"/>
      <c r="X30" s="784"/>
      <c r="Y30" s="784"/>
      <c r="Z30" s="784"/>
      <c r="AA30" s="784">
        <v>8</v>
      </c>
      <c r="AB30" s="784"/>
      <c r="AC30" s="784"/>
      <c r="AD30" s="784"/>
      <c r="AE30" s="785"/>
      <c r="AF30" s="786">
        <v>8</v>
      </c>
      <c r="AG30" s="787"/>
      <c r="AH30" s="787"/>
      <c r="AI30" s="787"/>
      <c r="AJ30" s="788"/>
      <c r="AK30" s="834">
        <v>614</v>
      </c>
      <c r="AL30" s="830"/>
      <c r="AM30" s="830"/>
      <c r="AN30" s="830"/>
      <c r="AO30" s="830"/>
      <c r="AP30" s="830" t="s">
        <v>549</v>
      </c>
      <c r="AQ30" s="830"/>
      <c r="AR30" s="830"/>
      <c r="AS30" s="830"/>
      <c r="AT30" s="830"/>
      <c r="AU30" s="830" t="s">
        <v>549</v>
      </c>
      <c r="AV30" s="830"/>
      <c r="AW30" s="830"/>
      <c r="AX30" s="830"/>
      <c r="AY30" s="830"/>
      <c r="AZ30" s="831" t="s">
        <v>549</v>
      </c>
      <c r="BA30" s="831"/>
      <c r="BB30" s="831"/>
      <c r="BC30" s="831"/>
      <c r="BD30" s="831"/>
      <c r="BE30" s="832"/>
      <c r="BF30" s="832"/>
      <c r="BG30" s="832"/>
      <c r="BH30" s="832"/>
      <c r="BI30" s="833"/>
      <c r="BJ30" s="220"/>
      <c r="BK30" s="220"/>
      <c r="BL30" s="220"/>
      <c r="BM30" s="220"/>
      <c r="BN30" s="220"/>
      <c r="BO30" s="229"/>
      <c r="BP30" s="229"/>
      <c r="BQ30" s="226">
        <v>24</v>
      </c>
      <c r="BR30" s="227"/>
      <c r="BS30" s="773"/>
      <c r="BT30" s="774"/>
      <c r="BU30" s="774"/>
      <c r="BV30" s="774"/>
      <c r="BW30" s="774"/>
      <c r="BX30" s="774"/>
      <c r="BY30" s="774"/>
      <c r="BZ30" s="774"/>
      <c r="CA30" s="774"/>
      <c r="CB30" s="774"/>
      <c r="CC30" s="774"/>
      <c r="CD30" s="774"/>
      <c r="CE30" s="774"/>
      <c r="CF30" s="774"/>
      <c r="CG30" s="775"/>
      <c r="CH30" s="776"/>
      <c r="CI30" s="777"/>
      <c r="CJ30" s="777"/>
      <c r="CK30" s="777"/>
      <c r="CL30" s="778"/>
      <c r="CM30" s="776"/>
      <c r="CN30" s="777"/>
      <c r="CO30" s="777"/>
      <c r="CP30" s="777"/>
      <c r="CQ30" s="778"/>
      <c r="CR30" s="776"/>
      <c r="CS30" s="777"/>
      <c r="CT30" s="777"/>
      <c r="CU30" s="777"/>
      <c r="CV30" s="778"/>
      <c r="CW30" s="776"/>
      <c r="CX30" s="777"/>
      <c r="CY30" s="777"/>
      <c r="CZ30" s="777"/>
      <c r="DA30" s="778"/>
      <c r="DB30" s="776"/>
      <c r="DC30" s="777"/>
      <c r="DD30" s="777"/>
      <c r="DE30" s="777"/>
      <c r="DF30" s="778"/>
      <c r="DG30" s="776"/>
      <c r="DH30" s="777"/>
      <c r="DI30" s="777"/>
      <c r="DJ30" s="777"/>
      <c r="DK30" s="778"/>
      <c r="DL30" s="776"/>
      <c r="DM30" s="777"/>
      <c r="DN30" s="777"/>
      <c r="DO30" s="777"/>
      <c r="DP30" s="778"/>
      <c r="DQ30" s="776"/>
      <c r="DR30" s="777"/>
      <c r="DS30" s="777"/>
      <c r="DT30" s="777"/>
      <c r="DU30" s="778"/>
      <c r="DV30" s="773"/>
      <c r="DW30" s="774"/>
      <c r="DX30" s="774"/>
      <c r="DY30" s="774"/>
      <c r="DZ30" s="779"/>
      <c r="EA30" s="218"/>
    </row>
    <row r="31" spans="1:131" ht="26.25" customHeight="1" x14ac:dyDescent="0.15">
      <c r="A31" s="230">
        <v>4</v>
      </c>
      <c r="B31" s="780" t="s">
        <v>390</v>
      </c>
      <c r="C31" s="781"/>
      <c r="D31" s="781"/>
      <c r="E31" s="781"/>
      <c r="F31" s="781"/>
      <c r="G31" s="781"/>
      <c r="H31" s="781"/>
      <c r="I31" s="781"/>
      <c r="J31" s="781"/>
      <c r="K31" s="781"/>
      <c r="L31" s="781"/>
      <c r="M31" s="781"/>
      <c r="N31" s="781"/>
      <c r="O31" s="781"/>
      <c r="P31" s="782"/>
      <c r="Q31" s="783">
        <v>1196</v>
      </c>
      <c r="R31" s="784"/>
      <c r="S31" s="784"/>
      <c r="T31" s="784"/>
      <c r="U31" s="784"/>
      <c r="V31" s="784">
        <v>1240</v>
      </c>
      <c r="W31" s="784"/>
      <c r="X31" s="784"/>
      <c r="Y31" s="784"/>
      <c r="Z31" s="784"/>
      <c r="AA31" s="784">
        <v>-43</v>
      </c>
      <c r="AB31" s="784"/>
      <c r="AC31" s="784"/>
      <c r="AD31" s="784"/>
      <c r="AE31" s="785"/>
      <c r="AF31" s="786">
        <v>3517</v>
      </c>
      <c r="AG31" s="787"/>
      <c r="AH31" s="787"/>
      <c r="AI31" s="787"/>
      <c r="AJ31" s="788"/>
      <c r="AK31" s="834">
        <v>1</v>
      </c>
      <c r="AL31" s="830"/>
      <c r="AM31" s="830"/>
      <c r="AN31" s="830"/>
      <c r="AO31" s="830"/>
      <c r="AP31" s="830">
        <v>6449</v>
      </c>
      <c r="AQ31" s="830"/>
      <c r="AR31" s="830"/>
      <c r="AS31" s="830"/>
      <c r="AT31" s="830"/>
      <c r="AU31" s="830" t="s">
        <v>549</v>
      </c>
      <c r="AV31" s="830"/>
      <c r="AW31" s="830"/>
      <c r="AX31" s="830"/>
      <c r="AY31" s="830"/>
      <c r="AZ31" s="831" t="s">
        <v>549</v>
      </c>
      <c r="BA31" s="831"/>
      <c r="BB31" s="831"/>
      <c r="BC31" s="831"/>
      <c r="BD31" s="831"/>
      <c r="BE31" s="832" t="s">
        <v>391</v>
      </c>
      <c r="BF31" s="832"/>
      <c r="BG31" s="832"/>
      <c r="BH31" s="832"/>
      <c r="BI31" s="833"/>
      <c r="BJ31" s="220"/>
      <c r="BK31" s="220"/>
      <c r="BL31" s="220"/>
      <c r="BM31" s="220"/>
      <c r="BN31" s="220"/>
      <c r="BO31" s="229"/>
      <c r="BP31" s="229"/>
      <c r="BQ31" s="226">
        <v>25</v>
      </c>
      <c r="BR31" s="227"/>
      <c r="BS31" s="773"/>
      <c r="BT31" s="774"/>
      <c r="BU31" s="774"/>
      <c r="BV31" s="774"/>
      <c r="BW31" s="774"/>
      <c r="BX31" s="774"/>
      <c r="BY31" s="774"/>
      <c r="BZ31" s="774"/>
      <c r="CA31" s="774"/>
      <c r="CB31" s="774"/>
      <c r="CC31" s="774"/>
      <c r="CD31" s="774"/>
      <c r="CE31" s="774"/>
      <c r="CF31" s="774"/>
      <c r="CG31" s="775"/>
      <c r="CH31" s="776"/>
      <c r="CI31" s="777"/>
      <c r="CJ31" s="777"/>
      <c r="CK31" s="777"/>
      <c r="CL31" s="778"/>
      <c r="CM31" s="776"/>
      <c r="CN31" s="777"/>
      <c r="CO31" s="777"/>
      <c r="CP31" s="777"/>
      <c r="CQ31" s="778"/>
      <c r="CR31" s="776"/>
      <c r="CS31" s="777"/>
      <c r="CT31" s="777"/>
      <c r="CU31" s="777"/>
      <c r="CV31" s="778"/>
      <c r="CW31" s="776"/>
      <c r="CX31" s="777"/>
      <c r="CY31" s="777"/>
      <c r="CZ31" s="777"/>
      <c r="DA31" s="778"/>
      <c r="DB31" s="776"/>
      <c r="DC31" s="777"/>
      <c r="DD31" s="777"/>
      <c r="DE31" s="777"/>
      <c r="DF31" s="778"/>
      <c r="DG31" s="776"/>
      <c r="DH31" s="777"/>
      <c r="DI31" s="777"/>
      <c r="DJ31" s="777"/>
      <c r="DK31" s="778"/>
      <c r="DL31" s="776"/>
      <c r="DM31" s="777"/>
      <c r="DN31" s="777"/>
      <c r="DO31" s="777"/>
      <c r="DP31" s="778"/>
      <c r="DQ31" s="776"/>
      <c r="DR31" s="777"/>
      <c r="DS31" s="777"/>
      <c r="DT31" s="777"/>
      <c r="DU31" s="778"/>
      <c r="DV31" s="773"/>
      <c r="DW31" s="774"/>
      <c r="DX31" s="774"/>
      <c r="DY31" s="774"/>
      <c r="DZ31" s="779"/>
      <c r="EA31" s="218"/>
    </row>
    <row r="32" spans="1:131" ht="26.25" customHeight="1" x14ac:dyDescent="0.15">
      <c r="A32" s="230">
        <v>5</v>
      </c>
      <c r="B32" s="780" t="s">
        <v>392</v>
      </c>
      <c r="C32" s="781"/>
      <c r="D32" s="781"/>
      <c r="E32" s="781"/>
      <c r="F32" s="781"/>
      <c r="G32" s="781"/>
      <c r="H32" s="781"/>
      <c r="I32" s="781"/>
      <c r="J32" s="781"/>
      <c r="K32" s="781"/>
      <c r="L32" s="781"/>
      <c r="M32" s="781"/>
      <c r="N32" s="781"/>
      <c r="O32" s="781"/>
      <c r="P32" s="782"/>
      <c r="Q32" s="783">
        <v>1964</v>
      </c>
      <c r="R32" s="784"/>
      <c r="S32" s="784"/>
      <c r="T32" s="784"/>
      <c r="U32" s="784"/>
      <c r="V32" s="784">
        <v>1940</v>
      </c>
      <c r="W32" s="784"/>
      <c r="X32" s="784"/>
      <c r="Y32" s="784"/>
      <c r="Z32" s="784"/>
      <c r="AA32" s="784">
        <v>24</v>
      </c>
      <c r="AB32" s="784"/>
      <c r="AC32" s="784"/>
      <c r="AD32" s="784"/>
      <c r="AE32" s="785"/>
      <c r="AF32" s="786">
        <v>525</v>
      </c>
      <c r="AG32" s="787"/>
      <c r="AH32" s="787"/>
      <c r="AI32" s="787"/>
      <c r="AJ32" s="788"/>
      <c r="AK32" s="834">
        <v>789</v>
      </c>
      <c r="AL32" s="830"/>
      <c r="AM32" s="830"/>
      <c r="AN32" s="830"/>
      <c r="AO32" s="830"/>
      <c r="AP32" s="830">
        <v>11513</v>
      </c>
      <c r="AQ32" s="830"/>
      <c r="AR32" s="830"/>
      <c r="AS32" s="830"/>
      <c r="AT32" s="830"/>
      <c r="AU32" s="830">
        <v>6931</v>
      </c>
      <c r="AV32" s="830"/>
      <c r="AW32" s="830"/>
      <c r="AX32" s="830"/>
      <c r="AY32" s="830"/>
      <c r="AZ32" s="831" t="s">
        <v>549</v>
      </c>
      <c r="BA32" s="831"/>
      <c r="BB32" s="831"/>
      <c r="BC32" s="831"/>
      <c r="BD32" s="831"/>
      <c r="BE32" s="832" t="s">
        <v>391</v>
      </c>
      <c r="BF32" s="832"/>
      <c r="BG32" s="832"/>
      <c r="BH32" s="832"/>
      <c r="BI32" s="833"/>
      <c r="BJ32" s="220"/>
      <c r="BK32" s="220"/>
      <c r="BL32" s="220"/>
      <c r="BM32" s="220"/>
      <c r="BN32" s="220"/>
      <c r="BO32" s="229"/>
      <c r="BP32" s="229"/>
      <c r="BQ32" s="226">
        <v>26</v>
      </c>
      <c r="BR32" s="227"/>
      <c r="BS32" s="773"/>
      <c r="BT32" s="774"/>
      <c r="BU32" s="774"/>
      <c r="BV32" s="774"/>
      <c r="BW32" s="774"/>
      <c r="BX32" s="774"/>
      <c r="BY32" s="774"/>
      <c r="BZ32" s="774"/>
      <c r="CA32" s="774"/>
      <c r="CB32" s="774"/>
      <c r="CC32" s="774"/>
      <c r="CD32" s="774"/>
      <c r="CE32" s="774"/>
      <c r="CF32" s="774"/>
      <c r="CG32" s="775"/>
      <c r="CH32" s="776"/>
      <c r="CI32" s="777"/>
      <c r="CJ32" s="777"/>
      <c r="CK32" s="777"/>
      <c r="CL32" s="778"/>
      <c r="CM32" s="776"/>
      <c r="CN32" s="777"/>
      <c r="CO32" s="777"/>
      <c r="CP32" s="777"/>
      <c r="CQ32" s="778"/>
      <c r="CR32" s="776"/>
      <c r="CS32" s="777"/>
      <c r="CT32" s="777"/>
      <c r="CU32" s="777"/>
      <c r="CV32" s="778"/>
      <c r="CW32" s="776"/>
      <c r="CX32" s="777"/>
      <c r="CY32" s="777"/>
      <c r="CZ32" s="777"/>
      <c r="DA32" s="778"/>
      <c r="DB32" s="776"/>
      <c r="DC32" s="777"/>
      <c r="DD32" s="777"/>
      <c r="DE32" s="777"/>
      <c r="DF32" s="778"/>
      <c r="DG32" s="776"/>
      <c r="DH32" s="777"/>
      <c r="DI32" s="777"/>
      <c r="DJ32" s="777"/>
      <c r="DK32" s="778"/>
      <c r="DL32" s="776"/>
      <c r="DM32" s="777"/>
      <c r="DN32" s="777"/>
      <c r="DO32" s="777"/>
      <c r="DP32" s="778"/>
      <c r="DQ32" s="776"/>
      <c r="DR32" s="777"/>
      <c r="DS32" s="777"/>
      <c r="DT32" s="777"/>
      <c r="DU32" s="778"/>
      <c r="DV32" s="773"/>
      <c r="DW32" s="774"/>
      <c r="DX32" s="774"/>
      <c r="DY32" s="774"/>
      <c r="DZ32" s="779"/>
      <c r="EA32" s="218"/>
    </row>
    <row r="33" spans="1:131" ht="26.25" customHeight="1" x14ac:dyDescent="0.15">
      <c r="A33" s="230">
        <v>6</v>
      </c>
      <c r="B33" s="780" t="s">
        <v>393</v>
      </c>
      <c r="C33" s="781"/>
      <c r="D33" s="781"/>
      <c r="E33" s="781"/>
      <c r="F33" s="781"/>
      <c r="G33" s="781"/>
      <c r="H33" s="781"/>
      <c r="I33" s="781"/>
      <c r="J33" s="781"/>
      <c r="K33" s="781"/>
      <c r="L33" s="781"/>
      <c r="M33" s="781"/>
      <c r="N33" s="781"/>
      <c r="O33" s="781"/>
      <c r="P33" s="782"/>
      <c r="Q33" s="783">
        <v>2369</v>
      </c>
      <c r="R33" s="784"/>
      <c r="S33" s="784"/>
      <c r="T33" s="784"/>
      <c r="U33" s="784"/>
      <c r="V33" s="784">
        <v>2441</v>
      </c>
      <c r="W33" s="784"/>
      <c r="X33" s="784"/>
      <c r="Y33" s="784"/>
      <c r="Z33" s="784"/>
      <c r="AA33" s="784">
        <v>-72</v>
      </c>
      <c r="AB33" s="784"/>
      <c r="AC33" s="784"/>
      <c r="AD33" s="784"/>
      <c r="AE33" s="785"/>
      <c r="AF33" s="786">
        <v>574</v>
      </c>
      <c r="AG33" s="787"/>
      <c r="AH33" s="787"/>
      <c r="AI33" s="787"/>
      <c r="AJ33" s="788"/>
      <c r="AK33" s="834">
        <v>392</v>
      </c>
      <c r="AL33" s="830"/>
      <c r="AM33" s="830"/>
      <c r="AN33" s="830"/>
      <c r="AO33" s="830"/>
      <c r="AP33" s="830">
        <v>1601</v>
      </c>
      <c r="AQ33" s="830"/>
      <c r="AR33" s="830"/>
      <c r="AS33" s="830"/>
      <c r="AT33" s="830"/>
      <c r="AU33" s="830">
        <v>808</v>
      </c>
      <c r="AV33" s="830"/>
      <c r="AW33" s="830"/>
      <c r="AX33" s="830"/>
      <c r="AY33" s="830"/>
      <c r="AZ33" s="831" t="s">
        <v>549</v>
      </c>
      <c r="BA33" s="831"/>
      <c r="BB33" s="831"/>
      <c r="BC33" s="831"/>
      <c r="BD33" s="831"/>
      <c r="BE33" s="832" t="s">
        <v>391</v>
      </c>
      <c r="BF33" s="832"/>
      <c r="BG33" s="832"/>
      <c r="BH33" s="832"/>
      <c r="BI33" s="833"/>
      <c r="BJ33" s="220"/>
      <c r="BK33" s="220"/>
      <c r="BL33" s="220"/>
      <c r="BM33" s="220"/>
      <c r="BN33" s="220"/>
      <c r="BO33" s="229"/>
      <c r="BP33" s="229"/>
      <c r="BQ33" s="226">
        <v>27</v>
      </c>
      <c r="BR33" s="227"/>
      <c r="BS33" s="773"/>
      <c r="BT33" s="774"/>
      <c r="BU33" s="774"/>
      <c r="BV33" s="774"/>
      <c r="BW33" s="774"/>
      <c r="BX33" s="774"/>
      <c r="BY33" s="774"/>
      <c r="BZ33" s="774"/>
      <c r="CA33" s="774"/>
      <c r="CB33" s="774"/>
      <c r="CC33" s="774"/>
      <c r="CD33" s="774"/>
      <c r="CE33" s="774"/>
      <c r="CF33" s="774"/>
      <c r="CG33" s="775"/>
      <c r="CH33" s="776"/>
      <c r="CI33" s="777"/>
      <c r="CJ33" s="777"/>
      <c r="CK33" s="777"/>
      <c r="CL33" s="778"/>
      <c r="CM33" s="776"/>
      <c r="CN33" s="777"/>
      <c r="CO33" s="777"/>
      <c r="CP33" s="777"/>
      <c r="CQ33" s="778"/>
      <c r="CR33" s="776"/>
      <c r="CS33" s="777"/>
      <c r="CT33" s="777"/>
      <c r="CU33" s="777"/>
      <c r="CV33" s="778"/>
      <c r="CW33" s="776"/>
      <c r="CX33" s="777"/>
      <c r="CY33" s="777"/>
      <c r="CZ33" s="777"/>
      <c r="DA33" s="778"/>
      <c r="DB33" s="776"/>
      <c r="DC33" s="777"/>
      <c r="DD33" s="777"/>
      <c r="DE33" s="777"/>
      <c r="DF33" s="778"/>
      <c r="DG33" s="776"/>
      <c r="DH33" s="777"/>
      <c r="DI33" s="777"/>
      <c r="DJ33" s="777"/>
      <c r="DK33" s="778"/>
      <c r="DL33" s="776"/>
      <c r="DM33" s="777"/>
      <c r="DN33" s="777"/>
      <c r="DO33" s="777"/>
      <c r="DP33" s="778"/>
      <c r="DQ33" s="776"/>
      <c r="DR33" s="777"/>
      <c r="DS33" s="777"/>
      <c r="DT33" s="777"/>
      <c r="DU33" s="778"/>
      <c r="DV33" s="773"/>
      <c r="DW33" s="774"/>
      <c r="DX33" s="774"/>
      <c r="DY33" s="774"/>
      <c r="DZ33" s="779"/>
      <c r="EA33" s="218"/>
    </row>
    <row r="34" spans="1:131" ht="26.25" customHeight="1" x14ac:dyDescent="0.15">
      <c r="A34" s="230">
        <v>7</v>
      </c>
      <c r="B34" s="780" t="s">
        <v>394</v>
      </c>
      <c r="C34" s="781"/>
      <c r="D34" s="781"/>
      <c r="E34" s="781"/>
      <c r="F34" s="781"/>
      <c r="G34" s="781"/>
      <c r="H34" s="781"/>
      <c r="I34" s="781"/>
      <c r="J34" s="781"/>
      <c r="K34" s="781"/>
      <c r="L34" s="781"/>
      <c r="M34" s="781"/>
      <c r="N34" s="781"/>
      <c r="O34" s="781"/>
      <c r="P34" s="782"/>
      <c r="Q34" s="783">
        <v>31</v>
      </c>
      <c r="R34" s="784"/>
      <c r="S34" s="784"/>
      <c r="T34" s="784"/>
      <c r="U34" s="784"/>
      <c r="V34" s="784">
        <v>15</v>
      </c>
      <c r="W34" s="784"/>
      <c r="X34" s="784"/>
      <c r="Y34" s="784"/>
      <c r="Z34" s="784"/>
      <c r="AA34" s="784">
        <v>16</v>
      </c>
      <c r="AB34" s="784"/>
      <c r="AC34" s="784"/>
      <c r="AD34" s="784"/>
      <c r="AE34" s="785"/>
      <c r="AF34" s="786">
        <v>452</v>
      </c>
      <c r="AG34" s="787"/>
      <c r="AH34" s="787"/>
      <c r="AI34" s="787"/>
      <c r="AJ34" s="788"/>
      <c r="AK34" s="834">
        <v>6</v>
      </c>
      <c r="AL34" s="830"/>
      <c r="AM34" s="830"/>
      <c r="AN34" s="830"/>
      <c r="AO34" s="830"/>
      <c r="AP34" s="830" t="s">
        <v>549</v>
      </c>
      <c r="AQ34" s="830"/>
      <c r="AR34" s="830"/>
      <c r="AS34" s="830"/>
      <c r="AT34" s="830"/>
      <c r="AU34" s="830" t="s">
        <v>549</v>
      </c>
      <c r="AV34" s="830"/>
      <c r="AW34" s="830"/>
      <c r="AX34" s="830"/>
      <c r="AY34" s="830"/>
      <c r="AZ34" s="831" t="s">
        <v>549</v>
      </c>
      <c r="BA34" s="831"/>
      <c r="BB34" s="831"/>
      <c r="BC34" s="831"/>
      <c r="BD34" s="831"/>
      <c r="BE34" s="832" t="s">
        <v>395</v>
      </c>
      <c r="BF34" s="832"/>
      <c r="BG34" s="832"/>
      <c r="BH34" s="832"/>
      <c r="BI34" s="833"/>
      <c r="BJ34" s="220"/>
      <c r="BK34" s="220"/>
      <c r="BL34" s="220"/>
      <c r="BM34" s="220"/>
      <c r="BN34" s="220"/>
      <c r="BO34" s="229"/>
      <c r="BP34" s="229"/>
      <c r="BQ34" s="226">
        <v>28</v>
      </c>
      <c r="BR34" s="227"/>
      <c r="BS34" s="773"/>
      <c r="BT34" s="774"/>
      <c r="BU34" s="774"/>
      <c r="BV34" s="774"/>
      <c r="BW34" s="774"/>
      <c r="BX34" s="774"/>
      <c r="BY34" s="774"/>
      <c r="BZ34" s="774"/>
      <c r="CA34" s="774"/>
      <c r="CB34" s="774"/>
      <c r="CC34" s="774"/>
      <c r="CD34" s="774"/>
      <c r="CE34" s="774"/>
      <c r="CF34" s="774"/>
      <c r="CG34" s="775"/>
      <c r="CH34" s="776"/>
      <c r="CI34" s="777"/>
      <c r="CJ34" s="777"/>
      <c r="CK34" s="777"/>
      <c r="CL34" s="778"/>
      <c r="CM34" s="776"/>
      <c r="CN34" s="777"/>
      <c r="CO34" s="777"/>
      <c r="CP34" s="777"/>
      <c r="CQ34" s="778"/>
      <c r="CR34" s="776"/>
      <c r="CS34" s="777"/>
      <c r="CT34" s="777"/>
      <c r="CU34" s="777"/>
      <c r="CV34" s="778"/>
      <c r="CW34" s="776"/>
      <c r="CX34" s="777"/>
      <c r="CY34" s="777"/>
      <c r="CZ34" s="777"/>
      <c r="DA34" s="778"/>
      <c r="DB34" s="776"/>
      <c r="DC34" s="777"/>
      <c r="DD34" s="777"/>
      <c r="DE34" s="777"/>
      <c r="DF34" s="778"/>
      <c r="DG34" s="776"/>
      <c r="DH34" s="777"/>
      <c r="DI34" s="777"/>
      <c r="DJ34" s="777"/>
      <c r="DK34" s="778"/>
      <c r="DL34" s="776"/>
      <c r="DM34" s="777"/>
      <c r="DN34" s="777"/>
      <c r="DO34" s="777"/>
      <c r="DP34" s="778"/>
      <c r="DQ34" s="776"/>
      <c r="DR34" s="777"/>
      <c r="DS34" s="777"/>
      <c r="DT34" s="777"/>
      <c r="DU34" s="778"/>
      <c r="DV34" s="773"/>
      <c r="DW34" s="774"/>
      <c r="DX34" s="774"/>
      <c r="DY34" s="774"/>
      <c r="DZ34" s="779"/>
      <c r="EA34" s="218"/>
    </row>
    <row r="35" spans="1:131" ht="26.25" customHeight="1" x14ac:dyDescent="0.15">
      <c r="A35" s="230">
        <v>8</v>
      </c>
      <c r="B35" s="780"/>
      <c r="C35" s="781"/>
      <c r="D35" s="781"/>
      <c r="E35" s="781"/>
      <c r="F35" s="781"/>
      <c r="G35" s="781"/>
      <c r="H35" s="781"/>
      <c r="I35" s="781"/>
      <c r="J35" s="781"/>
      <c r="K35" s="781"/>
      <c r="L35" s="781"/>
      <c r="M35" s="781"/>
      <c r="N35" s="781"/>
      <c r="O35" s="781"/>
      <c r="P35" s="782"/>
      <c r="Q35" s="783"/>
      <c r="R35" s="784"/>
      <c r="S35" s="784"/>
      <c r="T35" s="784"/>
      <c r="U35" s="784"/>
      <c r="V35" s="784"/>
      <c r="W35" s="784"/>
      <c r="X35" s="784"/>
      <c r="Y35" s="784"/>
      <c r="Z35" s="784"/>
      <c r="AA35" s="784"/>
      <c r="AB35" s="784"/>
      <c r="AC35" s="784"/>
      <c r="AD35" s="784"/>
      <c r="AE35" s="785"/>
      <c r="AF35" s="786"/>
      <c r="AG35" s="787"/>
      <c r="AH35" s="787"/>
      <c r="AI35" s="787"/>
      <c r="AJ35" s="788"/>
      <c r="AK35" s="834"/>
      <c r="AL35" s="830"/>
      <c r="AM35" s="830"/>
      <c r="AN35" s="830"/>
      <c r="AO35" s="830"/>
      <c r="AP35" s="830"/>
      <c r="AQ35" s="830"/>
      <c r="AR35" s="830"/>
      <c r="AS35" s="830"/>
      <c r="AT35" s="830"/>
      <c r="AU35" s="830"/>
      <c r="AV35" s="830"/>
      <c r="AW35" s="830"/>
      <c r="AX35" s="830"/>
      <c r="AY35" s="830"/>
      <c r="AZ35" s="831"/>
      <c r="BA35" s="831"/>
      <c r="BB35" s="831"/>
      <c r="BC35" s="831"/>
      <c r="BD35" s="831"/>
      <c r="BE35" s="832"/>
      <c r="BF35" s="832"/>
      <c r="BG35" s="832"/>
      <c r="BH35" s="832"/>
      <c r="BI35" s="833"/>
      <c r="BJ35" s="220"/>
      <c r="BK35" s="220"/>
      <c r="BL35" s="220"/>
      <c r="BM35" s="220"/>
      <c r="BN35" s="220"/>
      <c r="BO35" s="229"/>
      <c r="BP35" s="229"/>
      <c r="BQ35" s="226">
        <v>29</v>
      </c>
      <c r="BR35" s="227"/>
      <c r="BS35" s="773"/>
      <c r="BT35" s="774"/>
      <c r="BU35" s="774"/>
      <c r="BV35" s="774"/>
      <c r="BW35" s="774"/>
      <c r="BX35" s="774"/>
      <c r="BY35" s="774"/>
      <c r="BZ35" s="774"/>
      <c r="CA35" s="774"/>
      <c r="CB35" s="774"/>
      <c r="CC35" s="774"/>
      <c r="CD35" s="774"/>
      <c r="CE35" s="774"/>
      <c r="CF35" s="774"/>
      <c r="CG35" s="775"/>
      <c r="CH35" s="776"/>
      <c r="CI35" s="777"/>
      <c r="CJ35" s="777"/>
      <c r="CK35" s="777"/>
      <c r="CL35" s="778"/>
      <c r="CM35" s="776"/>
      <c r="CN35" s="777"/>
      <c r="CO35" s="777"/>
      <c r="CP35" s="777"/>
      <c r="CQ35" s="778"/>
      <c r="CR35" s="776"/>
      <c r="CS35" s="777"/>
      <c r="CT35" s="777"/>
      <c r="CU35" s="777"/>
      <c r="CV35" s="778"/>
      <c r="CW35" s="776"/>
      <c r="CX35" s="777"/>
      <c r="CY35" s="777"/>
      <c r="CZ35" s="777"/>
      <c r="DA35" s="778"/>
      <c r="DB35" s="776"/>
      <c r="DC35" s="777"/>
      <c r="DD35" s="777"/>
      <c r="DE35" s="777"/>
      <c r="DF35" s="778"/>
      <c r="DG35" s="776"/>
      <c r="DH35" s="777"/>
      <c r="DI35" s="777"/>
      <c r="DJ35" s="777"/>
      <c r="DK35" s="778"/>
      <c r="DL35" s="776"/>
      <c r="DM35" s="777"/>
      <c r="DN35" s="777"/>
      <c r="DO35" s="777"/>
      <c r="DP35" s="778"/>
      <c r="DQ35" s="776"/>
      <c r="DR35" s="777"/>
      <c r="DS35" s="777"/>
      <c r="DT35" s="777"/>
      <c r="DU35" s="778"/>
      <c r="DV35" s="773"/>
      <c r="DW35" s="774"/>
      <c r="DX35" s="774"/>
      <c r="DY35" s="774"/>
      <c r="DZ35" s="779"/>
      <c r="EA35" s="218"/>
    </row>
    <row r="36" spans="1:131" ht="26.25" customHeight="1" x14ac:dyDescent="0.15">
      <c r="A36" s="230">
        <v>9</v>
      </c>
      <c r="B36" s="780"/>
      <c r="C36" s="781"/>
      <c r="D36" s="781"/>
      <c r="E36" s="781"/>
      <c r="F36" s="781"/>
      <c r="G36" s="781"/>
      <c r="H36" s="781"/>
      <c r="I36" s="781"/>
      <c r="J36" s="781"/>
      <c r="K36" s="781"/>
      <c r="L36" s="781"/>
      <c r="M36" s="781"/>
      <c r="N36" s="781"/>
      <c r="O36" s="781"/>
      <c r="P36" s="782"/>
      <c r="Q36" s="783"/>
      <c r="R36" s="784"/>
      <c r="S36" s="784"/>
      <c r="T36" s="784"/>
      <c r="U36" s="784"/>
      <c r="V36" s="784"/>
      <c r="W36" s="784"/>
      <c r="X36" s="784"/>
      <c r="Y36" s="784"/>
      <c r="Z36" s="784"/>
      <c r="AA36" s="784"/>
      <c r="AB36" s="784"/>
      <c r="AC36" s="784"/>
      <c r="AD36" s="784"/>
      <c r="AE36" s="785"/>
      <c r="AF36" s="786"/>
      <c r="AG36" s="787"/>
      <c r="AH36" s="787"/>
      <c r="AI36" s="787"/>
      <c r="AJ36" s="788"/>
      <c r="AK36" s="834"/>
      <c r="AL36" s="830"/>
      <c r="AM36" s="830"/>
      <c r="AN36" s="830"/>
      <c r="AO36" s="830"/>
      <c r="AP36" s="830"/>
      <c r="AQ36" s="830"/>
      <c r="AR36" s="830"/>
      <c r="AS36" s="830"/>
      <c r="AT36" s="830"/>
      <c r="AU36" s="830"/>
      <c r="AV36" s="830"/>
      <c r="AW36" s="830"/>
      <c r="AX36" s="830"/>
      <c r="AY36" s="830"/>
      <c r="AZ36" s="831"/>
      <c r="BA36" s="831"/>
      <c r="BB36" s="831"/>
      <c r="BC36" s="831"/>
      <c r="BD36" s="831"/>
      <c r="BE36" s="832"/>
      <c r="BF36" s="832"/>
      <c r="BG36" s="832"/>
      <c r="BH36" s="832"/>
      <c r="BI36" s="833"/>
      <c r="BJ36" s="220"/>
      <c r="BK36" s="220"/>
      <c r="BL36" s="220"/>
      <c r="BM36" s="220"/>
      <c r="BN36" s="220"/>
      <c r="BO36" s="229"/>
      <c r="BP36" s="229"/>
      <c r="BQ36" s="226">
        <v>30</v>
      </c>
      <c r="BR36" s="227"/>
      <c r="BS36" s="773"/>
      <c r="BT36" s="774"/>
      <c r="BU36" s="774"/>
      <c r="BV36" s="774"/>
      <c r="BW36" s="774"/>
      <c r="BX36" s="774"/>
      <c r="BY36" s="774"/>
      <c r="BZ36" s="774"/>
      <c r="CA36" s="774"/>
      <c r="CB36" s="774"/>
      <c r="CC36" s="774"/>
      <c r="CD36" s="774"/>
      <c r="CE36" s="774"/>
      <c r="CF36" s="774"/>
      <c r="CG36" s="775"/>
      <c r="CH36" s="776"/>
      <c r="CI36" s="777"/>
      <c r="CJ36" s="777"/>
      <c r="CK36" s="777"/>
      <c r="CL36" s="778"/>
      <c r="CM36" s="776"/>
      <c r="CN36" s="777"/>
      <c r="CO36" s="777"/>
      <c r="CP36" s="777"/>
      <c r="CQ36" s="778"/>
      <c r="CR36" s="776"/>
      <c r="CS36" s="777"/>
      <c r="CT36" s="777"/>
      <c r="CU36" s="777"/>
      <c r="CV36" s="778"/>
      <c r="CW36" s="776"/>
      <c r="CX36" s="777"/>
      <c r="CY36" s="777"/>
      <c r="CZ36" s="777"/>
      <c r="DA36" s="778"/>
      <c r="DB36" s="776"/>
      <c r="DC36" s="777"/>
      <c r="DD36" s="777"/>
      <c r="DE36" s="777"/>
      <c r="DF36" s="778"/>
      <c r="DG36" s="776"/>
      <c r="DH36" s="777"/>
      <c r="DI36" s="777"/>
      <c r="DJ36" s="777"/>
      <c r="DK36" s="778"/>
      <c r="DL36" s="776"/>
      <c r="DM36" s="777"/>
      <c r="DN36" s="777"/>
      <c r="DO36" s="777"/>
      <c r="DP36" s="778"/>
      <c r="DQ36" s="776"/>
      <c r="DR36" s="777"/>
      <c r="DS36" s="777"/>
      <c r="DT36" s="777"/>
      <c r="DU36" s="778"/>
      <c r="DV36" s="773"/>
      <c r="DW36" s="774"/>
      <c r="DX36" s="774"/>
      <c r="DY36" s="774"/>
      <c r="DZ36" s="779"/>
      <c r="EA36" s="218"/>
    </row>
    <row r="37" spans="1:131" ht="26.25" customHeight="1" x14ac:dyDescent="0.15">
      <c r="A37" s="230">
        <v>10</v>
      </c>
      <c r="B37" s="780"/>
      <c r="C37" s="781"/>
      <c r="D37" s="781"/>
      <c r="E37" s="781"/>
      <c r="F37" s="781"/>
      <c r="G37" s="781"/>
      <c r="H37" s="781"/>
      <c r="I37" s="781"/>
      <c r="J37" s="781"/>
      <c r="K37" s="781"/>
      <c r="L37" s="781"/>
      <c r="M37" s="781"/>
      <c r="N37" s="781"/>
      <c r="O37" s="781"/>
      <c r="P37" s="782"/>
      <c r="Q37" s="783"/>
      <c r="R37" s="784"/>
      <c r="S37" s="784"/>
      <c r="T37" s="784"/>
      <c r="U37" s="784"/>
      <c r="V37" s="784"/>
      <c r="W37" s="784"/>
      <c r="X37" s="784"/>
      <c r="Y37" s="784"/>
      <c r="Z37" s="784"/>
      <c r="AA37" s="784"/>
      <c r="AB37" s="784"/>
      <c r="AC37" s="784"/>
      <c r="AD37" s="784"/>
      <c r="AE37" s="785"/>
      <c r="AF37" s="786"/>
      <c r="AG37" s="787"/>
      <c r="AH37" s="787"/>
      <c r="AI37" s="787"/>
      <c r="AJ37" s="788"/>
      <c r="AK37" s="834"/>
      <c r="AL37" s="830"/>
      <c r="AM37" s="830"/>
      <c r="AN37" s="830"/>
      <c r="AO37" s="830"/>
      <c r="AP37" s="830"/>
      <c r="AQ37" s="830"/>
      <c r="AR37" s="830"/>
      <c r="AS37" s="830"/>
      <c r="AT37" s="830"/>
      <c r="AU37" s="830"/>
      <c r="AV37" s="830"/>
      <c r="AW37" s="830"/>
      <c r="AX37" s="830"/>
      <c r="AY37" s="830"/>
      <c r="AZ37" s="831"/>
      <c r="BA37" s="831"/>
      <c r="BB37" s="831"/>
      <c r="BC37" s="831"/>
      <c r="BD37" s="831"/>
      <c r="BE37" s="832"/>
      <c r="BF37" s="832"/>
      <c r="BG37" s="832"/>
      <c r="BH37" s="832"/>
      <c r="BI37" s="833"/>
      <c r="BJ37" s="220"/>
      <c r="BK37" s="220"/>
      <c r="BL37" s="220"/>
      <c r="BM37" s="220"/>
      <c r="BN37" s="220"/>
      <c r="BO37" s="229"/>
      <c r="BP37" s="229"/>
      <c r="BQ37" s="226">
        <v>31</v>
      </c>
      <c r="BR37" s="227"/>
      <c r="BS37" s="773"/>
      <c r="BT37" s="774"/>
      <c r="BU37" s="774"/>
      <c r="BV37" s="774"/>
      <c r="BW37" s="774"/>
      <c r="BX37" s="774"/>
      <c r="BY37" s="774"/>
      <c r="BZ37" s="774"/>
      <c r="CA37" s="774"/>
      <c r="CB37" s="774"/>
      <c r="CC37" s="774"/>
      <c r="CD37" s="774"/>
      <c r="CE37" s="774"/>
      <c r="CF37" s="774"/>
      <c r="CG37" s="775"/>
      <c r="CH37" s="776"/>
      <c r="CI37" s="777"/>
      <c r="CJ37" s="777"/>
      <c r="CK37" s="777"/>
      <c r="CL37" s="778"/>
      <c r="CM37" s="776"/>
      <c r="CN37" s="777"/>
      <c r="CO37" s="777"/>
      <c r="CP37" s="777"/>
      <c r="CQ37" s="778"/>
      <c r="CR37" s="776"/>
      <c r="CS37" s="777"/>
      <c r="CT37" s="777"/>
      <c r="CU37" s="777"/>
      <c r="CV37" s="778"/>
      <c r="CW37" s="776"/>
      <c r="CX37" s="777"/>
      <c r="CY37" s="777"/>
      <c r="CZ37" s="777"/>
      <c r="DA37" s="778"/>
      <c r="DB37" s="776"/>
      <c r="DC37" s="777"/>
      <c r="DD37" s="777"/>
      <c r="DE37" s="777"/>
      <c r="DF37" s="778"/>
      <c r="DG37" s="776"/>
      <c r="DH37" s="777"/>
      <c r="DI37" s="777"/>
      <c r="DJ37" s="777"/>
      <c r="DK37" s="778"/>
      <c r="DL37" s="776"/>
      <c r="DM37" s="777"/>
      <c r="DN37" s="777"/>
      <c r="DO37" s="777"/>
      <c r="DP37" s="778"/>
      <c r="DQ37" s="776"/>
      <c r="DR37" s="777"/>
      <c r="DS37" s="777"/>
      <c r="DT37" s="777"/>
      <c r="DU37" s="778"/>
      <c r="DV37" s="773"/>
      <c r="DW37" s="774"/>
      <c r="DX37" s="774"/>
      <c r="DY37" s="774"/>
      <c r="DZ37" s="779"/>
      <c r="EA37" s="218"/>
    </row>
    <row r="38" spans="1:131" ht="26.25" customHeight="1" x14ac:dyDescent="0.15">
      <c r="A38" s="230">
        <v>11</v>
      </c>
      <c r="B38" s="780"/>
      <c r="C38" s="781"/>
      <c r="D38" s="781"/>
      <c r="E38" s="781"/>
      <c r="F38" s="781"/>
      <c r="G38" s="781"/>
      <c r="H38" s="781"/>
      <c r="I38" s="781"/>
      <c r="J38" s="781"/>
      <c r="K38" s="781"/>
      <c r="L38" s="781"/>
      <c r="M38" s="781"/>
      <c r="N38" s="781"/>
      <c r="O38" s="781"/>
      <c r="P38" s="782"/>
      <c r="Q38" s="783"/>
      <c r="R38" s="784"/>
      <c r="S38" s="784"/>
      <c r="T38" s="784"/>
      <c r="U38" s="784"/>
      <c r="V38" s="784"/>
      <c r="W38" s="784"/>
      <c r="X38" s="784"/>
      <c r="Y38" s="784"/>
      <c r="Z38" s="784"/>
      <c r="AA38" s="784"/>
      <c r="AB38" s="784"/>
      <c r="AC38" s="784"/>
      <c r="AD38" s="784"/>
      <c r="AE38" s="785"/>
      <c r="AF38" s="786"/>
      <c r="AG38" s="787"/>
      <c r="AH38" s="787"/>
      <c r="AI38" s="787"/>
      <c r="AJ38" s="788"/>
      <c r="AK38" s="834"/>
      <c r="AL38" s="830"/>
      <c r="AM38" s="830"/>
      <c r="AN38" s="830"/>
      <c r="AO38" s="830"/>
      <c r="AP38" s="830"/>
      <c r="AQ38" s="830"/>
      <c r="AR38" s="830"/>
      <c r="AS38" s="830"/>
      <c r="AT38" s="830"/>
      <c r="AU38" s="830"/>
      <c r="AV38" s="830"/>
      <c r="AW38" s="830"/>
      <c r="AX38" s="830"/>
      <c r="AY38" s="830"/>
      <c r="AZ38" s="831"/>
      <c r="BA38" s="831"/>
      <c r="BB38" s="831"/>
      <c r="BC38" s="831"/>
      <c r="BD38" s="831"/>
      <c r="BE38" s="832"/>
      <c r="BF38" s="832"/>
      <c r="BG38" s="832"/>
      <c r="BH38" s="832"/>
      <c r="BI38" s="833"/>
      <c r="BJ38" s="220"/>
      <c r="BK38" s="220"/>
      <c r="BL38" s="220"/>
      <c r="BM38" s="220"/>
      <c r="BN38" s="220"/>
      <c r="BO38" s="229"/>
      <c r="BP38" s="229"/>
      <c r="BQ38" s="226">
        <v>32</v>
      </c>
      <c r="BR38" s="227"/>
      <c r="BS38" s="773"/>
      <c r="BT38" s="774"/>
      <c r="BU38" s="774"/>
      <c r="BV38" s="774"/>
      <c r="BW38" s="774"/>
      <c r="BX38" s="774"/>
      <c r="BY38" s="774"/>
      <c r="BZ38" s="774"/>
      <c r="CA38" s="774"/>
      <c r="CB38" s="774"/>
      <c r="CC38" s="774"/>
      <c r="CD38" s="774"/>
      <c r="CE38" s="774"/>
      <c r="CF38" s="774"/>
      <c r="CG38" s="775"/>
      <c r="CH38" s="776"/>
      <c r="CI38" s="777"/>
      <c r="CJ38" s="777"/>
      <c r="CK38" s="777"/>
      <c r="CL38" s="778"/>
      <c r="CM38" s="776"/>
      <c r="CN38" s="777"/>
      <c r="CO38" s="777"/>
      <c r="CP38" s="777"/>
      <c r="CQ38" s="778"/>
      <c r="CR38" s="776"/>
      <c r="CS38" s="777"/>
      <c r="CT38" s="777"/>
      <c r="CU38" s="777"/>
      <c r="CV38" s="778"/>
      <c r="CW38" s="776"/>
      <c r="CX38" s="777"/>
      <c r="CY38" s="777"/>
      <c r="CZ38" s="777"/>
      <c r="DA38" s="778"/>
      <c r="DB38" s="776"/>
      <c r="DC38" s="777"/>
      <c r="DD38" s="777"/>
      <c r="DE38" s="777"/>
      <c r="DF38" s="778"/>
      <c r="DG38" s="776"/>
      <c r="DH38" s="777"/>
      <c r="DI38" s="777"/>
      <c r="DJ38" s="777"/>
      <c r="DK38" s="778"/>
      <c r="DL38" s="776"/>
      <c r="DM38" s="777"/>
      <c r="DN38" s="777"/>
      <c r="DO38" s="777"/>
      <c r="DP38" s="778"/>
      <c r="DQ38" s="776"/>
      <c r="DR38" s="777"/>
      <c r="DS38" s="777"/>
      <c r="DT38" s="777"/>
      <c r="DU38" s="778"/>
      <c r="DV38" s="773"/>
      <c r="DW38" s="774"/>
      <c r="DX38" s="774"/>
      <c r="DY38" s="774"/>
      <c r="DZ38" s="779"/>
      <c r="EA38" s="218"/>
    </row>
    <row r="39" spans="1:131" ht="26.25" customHeight="1" x14ac:dyDescent="0.15">
      <c r="A39" s="230">
        <v>12</v>
      </c>
      <c r="B39" s="780"/>
      <c r="C39" s="781"/>
      <c r="D39" s="781"/>
      <c r="E39" s="781"/>
      <c r="F39" s="781"/>
      <c r="G39" s="781"/>
      <c r="H39" s="781"/>
      <c r="I39" s="781"/>
      <c r="J39" s="781"/>
      <c r="K39" s="781"/>
      <c r="L39" s="781"/>
      <c r="M39" s="781"/>
      <c r="N39" s="781"/>
      <c r="O39" s="781"/>
      <c r="P39" s="782"/>
      <c r="Q39" s="783"/>
      <c r="R39" s="784"/>
      <c r="S39" s="784"/>
      <c r="T39" s="784"/>
      <c r="U39" s="784"/>
      <c r="V39" s="784"/>
      <c r="W39" s="784"/>
      <c r="X39" s="784"/>
      <c r="Y39" s="784"/>
      <c r="Z39" s="784"/>
      <c r="AA39" s="784"/>
      <c r="AB39" s="784"/>
      <c r="AC39" s="784"/>
      <c r="AD39" s="784"/>
      <c r="AE39" s="785"/>
      <c r="AF39" s="786"/>
      <c r="AG39" s="787"/>
      <c r="AH39" s="787"/>
      <c r="AI39" s="787"/>
      <c r="AJ39" s="788"/>
      <c r="AK39" s="834"/>
      <c r="AL39" s="830"/>
      <c r="AM39" s="830"/>
      <c r="AN39" s="830"/>
      <c r="AO39" s="830"/>
      <c r="AP39" s="830"/>
      <c r="AQ39" s="830"/>
      <c r="AR39" s="830"/>
      <c r="AS39" s="830"/>
      <c r="AT39" s="830"/>
      <c r="AU39" s="830"/>
      <c r="AV39" s="830"/>
      <c r="AW39" s="830"/>
      <c r="AX39" s="830"/>
      <c r="AY39" s="830"/>
      <c r="AZ39" s="831"/>
      <c r="BA39" s="831"/>
      <c r="BB39" s="831"/>
      <c r="BC39" s="831"/>
      <c r="BD39" s="831"/>
      <c r="BE39" s="832"/>
      <c r="BF39" s="832"/>
      <c r="BG39" s="832"/>
      <c r="BH39" s="832"/>
      <c r="BI39" s="833"/>
      <c r="BJ39" s="220"/>
      <c r="BK39" s="220"/>
      <c r="BL39" s="220"/>
      <c r="BM39" s="220"/>
      <c r="BN39" s="220"/>
      <c r="BO39" s="229"/>
      <c r="BP39" s="229"/>
      <c r="BQ39" s="226">
        <v>33</v>
      </c>
      <c r="BR39" s="227"/>
      <c r="BS39" s="773"/>
      <c r="BT39" s="774"/>
      <c r="BU39" s="774"/>
      <c r="BV39" s="774"/>
      <c r="BW39" s="774"/>
      <c r="BX39" s="774"/>
      <c r="BY39" s="774"/>
      <c r="BZ39" s="774"/>
      <c r="CA39" s="774"/>
      <c r="CB39" s="774"/>
      <c r="CC39" s="774"/>
      <c r="CD39" s="774"/>
      <c r="CE39" s="774"/>
      <c r="CF39" s="774"/>
      <c r="CG39" s="775"/>
      <c r="CH39" s="776"/>
      <c r="CI39" s="777"/>
      <c r="CJ39" s="777"/>
      <c r="CK39" s="777"/>
      <c r="CL39" s="778"/>
      <c r="CM39" s="776"/>
      <c r="CN39" s="777"/>
      <c r="CO39" s="777"/>
      <c r="CP39" s="777"/>
      <c r="CQ39" s="778"/>
      <c r="CR39" s="776"/>
      <c r="CS39" s="777"/>
      <c r="CT39" s="777"/>
      <c r="CU39" s="777"/>
      <c r="CV39" s="778"/>
      <c r="CW39" s="776"/>
      <c r="CX39" s="777"/>
      <c r="CY39" s="777"/>
      <c r="CZ39" s="777"/>
      <c r="DA39" s="778"/>
      <c r="DB39" s="776"/>
      <c r="DC39" s="777"/>
      <c r="DD39" s="777"/>
      <c r="DE39" s="777"/>
      <c r="DF39" s="778"/>
      <c r="DG39" s="776"/>
      <c r="DH39" s="777"/>
      <c r="DI39" s="777"/>
      <c r="DJ39" s="777"/>
      <c r="DK39" s="778"/>
      <c r="DL39" s="776"/>
      <c r="DM39" s="777"/>
      <c r="DN39" s="777"/>
      <c r="DO39" s="777"/>
      <c r="DP39" s="778"/>
      <c r="DQ39" s="776"/>
      <c r="DR39" s="777"/>
      <c r="DS39" s="777"/>
      <c r="DT39" s="777"/>
      <c r="DU39" s="778"/>
      <c r="DV39" s="773"/>
      <c r="DW39" s="774"/>
      <c r="DX39" s="774"/>
      <c r="DY39" s="774"/>
      <c r="DZ39" s="779"/>
      <c r="EA39" s="218"/>
    </row>
    <row r="40" spans="1:131" ht="26.25" customHeight="1" x14ac:dyDescent="0.15">
      <c r="A40" s="226">
        <v>13</v>
      </c>
      <c r="B40" s="780"/>
      <c r="C40" s="781"/>
      <c r="D40" s="781"/>
      <c r="E40" s="781"/>
      <c r="F40" s="781"/>
      <c r="G40" s="781"/>
      <c r="H40" s="781"/>
      <c r="I40" s="781"/>
      <c r="J40" s="781"/>
      <c r="K40" s="781"/>
      <c r="L40" s="781"/>
      <c r="M40" s="781"/>
      <c r="N40" s="781"/>
      <c r="O40" s="781"/>
      <c r="P40" s="782"/>
      <c r="Q40" s="783"/>
      <c r="R40" s="784"/>
      <c r="S40" s="784"/>
      <c r="T40" s="784"/>
      <c r="U40" s="784"/>
      <c r="V40" s="784"/>
      <c r="W40" s="784"/>
      <c r="X40" s="784"/>
      <c r="Y40" s="784"/>
      <c r="Z40" s="784"/>
      <c r="AA40" s="784"/>
      <c r="AB40" s="784"/>
      <c r="AC40" s="784"/>
      <c r="AD40" s="784"/>
      <c r="AE40" s="785"/>
      <c r="AF40" s="786"/>
      <c r="AG40" s="787"/>
      <c r="AH40" s="787"/>
      <c r="AI40" s="787"/>
      <c r="AJ40" s="788"/>
      <c r="AK40" s="834"/>
      <c r="AL40" s="830"/>
      <c r="AM40" s="830"/>
      <c r="AN40" s="830"/>
      <c r="AO40" s="830"/>
      <c r="AP40" s="830"/>
      <c r="AQ40" s="830"/>
      <c r="AR40" s="830"/>
      <c r="AS40" s="830"/>
      <c r="AT40" s="830"/>
      <c r="AU40" s="830"/>
      <c r="AV40" s="830"/>
      <c r="AW40" s="830"/>
      <c r="AX40" s="830"/>
      <c r="AY40" s="830"/>
      <c r="AZ40" s="831"/>
      <c r="BA40" s="831"/>
      <c r="BB40" s="831"/>
      <c r="BC40" s="831"/>
      <c r="BD40" s="831"/>
      <c r="BE40" s="832"/>
      <c r="BF40" s="832"/>
      <c r="BG40" s="832"/>
      <c r="BH40" s="832"/>
      <c r="BI40" s="833"/>
      <c r="BJ40" s="220"/>
      <c r="BK40" s="220"/>
      <c r="BL40" s="220"/>
      <c r="BM40" s="220"/>
      <c r="BN40" s="220"/>
      <c r="BO40" s="229"/>
      <c r="BP40" s="229"/>
      <c r="BQ40" s="226">
        <v>34</v>
      </c>
      <c r="BR40" s="227"/>
      <c r="BS40" s="773"/>
      <c r="BT40" s="774"/>
      <c r="BU40" s="774"/>
      <c r="BV40" s="774"/>
      <c r="BW40" s="774"/>
      <c r="BX40" s="774"/>
      <c r="BY40" s="774"/>
      <c r="BZ40" s="774"/>
      <c r="CA40" s="774"/>
      <c r="CB40" s="774"/>
      <c r="CC40" s="774"/>
      <c r="CD40" s="774"/>
      <c r="CE40" s="774"/>
      <c r="CF40" s="774"/>
      <c r="CG40" s="775"/>
      <c r="CH40" s="776"/>
      <c r="CI40" s="777"/>
      <c r="CJ40" s="777"/>
      <c r="CK40" s="777"/>
      <c r="CL40" s="778"/>
      <c r="CM40" s="776"/>
      <c r="CN40" s="777"/>
      <c r="CO40" s="777"/>
      <c r="CP40" s="777"/>
      <c r="CQ40" s="778"/>
      <c r="CR40" s="776"/>
      <c r="CS40" s="777"/>
      <c r="CT40" s="777"/>
      <c r="CU40" s="777"/>
      <c r="CV40" s="778"/>
      <c r="CW40" s="776"/>
      <c r="CX40" s="777"/>
      <c r="CY40" s="777"/>
      <c r="CZ40" s="777"/>
      <c r="DA40" s="778"/>
      <c r="DB40" s="776"/>
      <c r="DC40" s="777"/>
      <c r="DD40" s="777"/>
      <c r="DE40" s="777"/>
      <c r="DF40" s="778"/>
      <c r="DG40" s="776"/>
      <c r="DH40" s="777"/>
      <c r="DI40" s="777"/>
      <c r="DJ40" s="777"/>
      <c r="DK40" s="778"/>
      <c r="DL40" s="776"/>
      <c r="DM40" s="777"/>
      <c r="DN40" s="777"/>
      <c r="DO40" s="777"/>
      <c r="DP40" s="778"/>
      <c r="DQ40" s="776"/>
      <c r="DR40" s="777"/>
      <c r="DS40" s="777"/>
      <c r="DT40" s="777"/>
      <c r="DU40" s="778"/>
      <c r="DV40" s="773"/>
      <c r="DW40" s="774"/>
      <c r="DX40" s="774"/>
      <c r="DY40" s="774"/>
      <c r="DZ40" s="779"/>
      <c r="EA40" s="218"/>
    </row>
    <row r="41" spans="1:131" ht="26.25" customHeight="1" x14ac:dyDescent="0.15">
      <c r="A41" s="226">
        <v>14</v>
      </c>
      <c r="B41" s="780"/>
      <c r="C41" s="781"/>
      <c r="D41" s="781"/>
      <c r="E41" s="781"/>
      <c r="F41" s="781"/>
      <c r="G41" s="781"/>
      <c r="H41" s="781"/>
      <c r="I41" s="781"/>
      <c r="J41" s="781"/>
      <c r="K41" s="781"/>
      <c r="L41" s="781"/>
      <c r="M41" s="781"/>
      <c r="N41" s="781"/>
      <c r="O41" s="781"/>
      <c r="P41" s="782"/>
      <c r="Q41" s="783"/>
      <c r="R41" s="784"/>
      <c r="S41" s="784"/>
      <c r="T41" s="784"/>
      <c r="U41" s="784"/>
      <c r="V41" s="784"/>
      <c r="W41" s="784"/>
      <c r="X41" s="784"/>
      <c r="Y41" s="784"/>
      <c r="Z41" s="784"/>
      <c r="AA41" s="784"/>
      <c r="AB41" s="784"/>
      <c r="AC41" s="784"/>
      <c r="AD41" s="784"/>
      <c r="AE41" s="785"/>
      <c r="AF41" s="786"/>
      <c r="AG41" s="787"/>
      <c r="AH41" s="787"/>
      <c r="AI41" s="787"/>
      <c r="AJ41" s="788"/>
      <c r="AK41" s="834"/>
      <c r="AL41" s="830"/>
      <c r="AM41" s="830"/>
      <c r="AN41" s="830"/>
      <c r="AO41" s="830"/>
      <c r="AP41" s="830"/>
      <c r="AQ41" s="830"/>
      <c r="AR41" s="830"/>
      <c r="AS41" s="830"/>
      <c r="AT41" s="830"/>
      <c r="AU41" s="830"/>
      <c r="AV41" s="830"/>
      <c r="AW41" s="830"/>
      <c r="AX41" s="830"/>
      <c r="AY41" s="830"/>
      <c r="AZ41" s="831"/>
      <c r="BA41" s="831"/>
      <c r="BB41" s="831"/>
      <c r="BC41" s="831"/>
      <c r="BD41" s="831"/>
      <c r="BE41" s="832"/>
      <c r="BF41" s="832"/>
      <c r="BG41" s="832"/>
      <c r="BH41" s="832"/>
      <c r="BI41" s="833"/>
      <c r="BJ41" s="220"/>
      <c r="BK41" s="220"/>
      <c r="BL41" s="220"/>
      <c r="BM41" s="220"/>
      <c r="BN41" s="220"/>
      <c r="BO41" s="229"/>
      <c r="BP41" s="229"/>
      <c r="BQ41" s="226">
        <v>35</v>
      </c>
      <c r="BR41" s="227"/>
      <c r="BS41" s="773"/>
      <c r="BT41" s="774"/>
      <c r="BU41" s="774"/>
      <c r="BV41" s="774"/>
      <c r="BW41" s="774"/>
      <c r="BX41" s="774"/>
      <c r="BY41" s="774"/>
      <c r="BZ41" s="774"/>
      <c r="CA41" s="774"/>
      <c r="CB41" s="774"/>
      <c r="CC41" s="774"/>
      <c r="CD41" s="774"/>
      <c r="CE41" s="774"/>
      <c r="CF41" s="774"/>
      <c r="CG41" s="775"/>
      <c r="CH41" s="776"/>
      <c r="CI41" s="777"/>
      <c r="CJ41" s="777"/>
      <c r="CK41" s="777"/>
      <c r="CL41" s="778"/>
      <c r="CM41" s="776"/>
      <c r="CN41" s="777"/>
      <c r="CO41" s="777"/>
      <c r="CP41" s="777"/>
      <c r="CQ41" s="778"/>
      <c r="CR41" s="776"/>
      <c r="CS41" s="777"/>
      <c r="CT41" s="777"/>
      <c r="CU41" s="777"/>
      <c r="CV41" s="778"/>
      <c r="CW41" s="776"/>
      <c r="CX41" s="777"/>
      <c r="CY41" s="777"/>
      <c r="CZ41" s="777"/>
      <c r="DA41" s="778"/>
      <c r="DB41" s="776"/>
      <c r="DC41" s="777"/>
      <c r="DD41" s="777"/>
      <c r="DE41" s="777"/>
      <c r="DF41" s="778"/>
      <c r="DG41" s="776"/>
      <c r="DH41" s="777"/>
      <c r="DI41" s="777"/>
      <c r="DJ41" s="777"/>
      <c r="DK41" s="778"/>
      <c r="DL41" s="776"/>
      <c r="DM41" s="777"/>
      <c r="DN41" s="777"/>
      <c r="DO41" s="777"/>
      <c r="DP41" s="778"/>
      <c r="DQ41" s="776"/>
      <c r="DR41" s="777"/>
      <c r="DS41" s="777"/>
      <c r="DT41" s="777"/>
      <c r="DU41" s="778"/>
      <c r="DV41" s="773"/>
      <c r="DW41" s="774"/>
      <c r="DX41" s="774"/>
      <c r="DY41" s="774"/>
      <c r="DZ41" s="779"/>
      <c r="EA41" s="218"/>
    </row>
    <row r="42" spans="1:131" ht="26.25" customHeight="1" x14ac:dyDescent="0.15">
      <c r="A42" s="226">
        <v>15</v>
      </c>
      <c r="B42" s="780"/>
      <c r="C42" s="781"/>
      <c r="D42" s="781"/>
      <c r="E42" s="781"/>
      <c r="F42" s="781"/>
      <c r="G42" s="781"/>
      <c r="H42" s="781"/>
      <c r="I42" s="781"/>
      <c r="J42" s="781"/>
      <c r="K42" s="781"/>
      <c r="L42" s="781"/>
      <c r="M42" s="781"/>
      <c r="N42" s="781"/>
      <c r="O42" s="781"/>
      <c r="P42" s="782"/>
      <c r="Q42" s="783"/>
      <c r="R42" s="784"/>
      <c r="S42" s="784"/>
      <c r="T42" s="784"/>
      <c r="U42" s="784"/>
      <c r="V42" s="784"/>
      <c r="W42" s="784"/>
      <c r="X42" s="784"/>
      <c r="Y42" s="784"/>
      <c r="Z42" s="784"/>
      <c r="AA42" s="784"/>
      <c r="AB42" s="784"/>
      <c r="AC42" s="784"/>
      <c r="AD42" s="784"/>
      <c r="AE42" s="785"/>
      <c r="AF42" s="786"/>
      <c r="AG42" s="787"/>
      <c r="AH42" s="787"/>
      <c r="AI42" s="787"/>
      <c r="AJ42" s="788"/>
      <c r="AK42" s="834"/>
      <c r="AL42" s="830"/>
      <c r="AM42" s="830"/>
      <c r="AN42" s="830"/>
      <c r="AO42" s="830"/>
      <c r="AP42" s="830"/>
      <c r="AQ42" s="830"/>
      <c r="AR42" s="830"/>
      <c r="AS42" s="830"/>
      <c r="AT42" s="830"/>
      <c r="AU42" s="830"/>
      <c r="AV42" s="830"/>
      <c r="AW42" s="830"/>
      <c r="AX42" s="830"/>
      <c r="AY42" s="830"/>
      <c r="AZ42" s="831"/>
      <c r="BA42" s="831"/>
      <c r="BB42" s="831"/>
      <c r="BC42" s="831"/>
      <c r="BD42" s="831"/>
      <c r="BE42" s="832"/>
      <c r="BF42" s="832"/>
      <c r="BG42" s="832"/>
      <c r="BH42" s="832"/>
      <c r="BI42" s="833"/>
      <c r="BJ42" s="220"/>
      <c r="BK42" s="220"/>
      <c r="BL42" s="220"/>
      <c r="BM42" s="220"/>
      <c r="BN42" s="220"/>
      <c r="BO42" s="229"/>
      <c r="BP42" s="229"/>
      <c r="BQ42" s="226">
        <v>36</v>
      </c>
      <c r="BR42" s="227"/>
      <c r="BS42" s="773"/>
      <c r="BT42" s="774"/>
      <c r="BU42" s="774"/>
      <c r="BV42" s="774"/>
      <c r="BW42" s="774"/>
      <c r="BX42" s="774"/>
      <c r="BY42" s="774"/>
      <c r="BZ42" s="774"/>
      <c r="CA42" s="774"/>
      <c r="CB42" s="774"/>
      <c r="CC42" s="774"/>
      <c r="CD42" s="774"/>
      <c r="CE42" s="774"/>
      <c r="CF42" s="774"/>
      <c r="CG42" s="775"/>
      <c r="CH42" s="776"/>
      <c r="CI42" s="777"/>
      <c r="CJ42" s="777"/>
      <c r="CK42" s="777"/>
      <c r="CL42" s="778"/>
      <c r="CM42" s="776"/>
      <c r="CN42" s="777"/>
      <c r="CO42" s="777"/>
      <c r="CP42" s="777"/>
      <c r="CQ42" s="778"/>
      <c r="CR42" s="776"/>
      <c r="CS42" s="777"/>
      <c r="CT42" s="777"/>
      <c r="CU42" s="777"/>
      <c r="CV42" s="778"/>
      <c r="CW42" s="776"/>
      <c r="CX42" s="777"/>
      <c r="CY42" s="777"/>
      <c r="CZ42" s="777"/>
      <c r="DA42" s="778"/>
      <c r="DB42" s="776"/>
      <c r="DC42" s="777"/>
      <c r="DD42" s="777"/>
      <c r="DE42" s="777"/>
      <c r="DF42" s="778"/>
      <c r="DG42" s="776"/>
      <c r="DH42" s="777"/>
      <c r="DI42" s="777"/>
      <c r="DJ42" s="777"/>
      <c r="DK42" s="778"/>
      <c r="DL42" s="776"/>
      <c r="DM42" s="777"/>
      <c r="DN42" s="777"/>
      <c r="DO42" s="777"/>
      <c r="DP42" s="778"/>
      <c r="DQ42" s="776"/>
      <c r="DR42" s="777"/>
      <c r="DS42" s="777"/>
      <c r="DT42" s="777"/>
      <c r="DU42" s="778"/>
      <c r="DV42" s="773"/>
      <c r="DW42" s="774"/>
      <c r="DX42" s="774"/>
      <c r="DY42" s="774"/>
      <c r="DZ42" s="779"/>
      <c r="EA42" s="218"/>
    </row>
    <row r="43" spans="1:131" ht="26.25" customHeight="1" x14ac:dyDescent="0.15">
      <c r="A43" s="226">
        <v>16</v>
      </c>
      <c r="B43" s="780"/>
      <c r="C43" s="781"/>
      <c r="D43" s="781"/>
      <c r="E43" s="781"/>
      <c r="F43" s="781"/>
      <c r="G43" s="781"/>
      <c r="H43" s="781"/>
      <c r="I43" s="781"/>
      <c r="J43" s="781"/>
      <c r="K43" s="781"/>
      <c r="L43" s="781"/>
      <c r="M43" s="781"/>
      <c r="N43" s="781"/>
      <c r="O43" s="781"/>
      <c r="P43" s="782"/>
      <c r="Q43" s="783"/>
      <c r="R43" s="784"/>
      <c r="S43" s="784"/>
      <c r="T43" s="784"/>
      <c r="U43" s="784"/>
      <c r="V43" s="784"/>
      <c r="W43" s="784"/>
      <c r="X43" s="784"/>
      <c r="Y43" s="784"/>
      <c r="Z43" s="784"/>
      <c r="AA43" s="784"/>
      <c r="AB43" s="784"/>
      <c r="AC43" s="784"/>
      <c r="AD43" s="784"/>
      <c r="AE43" s="785"/>
      <c r="AF43" s="786"/>
      <c r="AG43" s="787"/>
      <c r="AH43" s="787"/>
      <c r="AI43" s="787"/>
      <c r="AJ43" s="788"/>
      <c r="AK43" s="834"/>
      <c r="AL43" s="830"/>
      <c r="AM43" s="830"/>
      <c r="AN43" s="830"/>
      <c r="AO43" s="830"/>
      <c r="AP43" s="830"/>
      <c r="AQ43" s="830"/>
      <c r="AR43" s="830"/>
      <c r="AS43" s="830"/>
      <c r="AT43" s="830"/>
      <c r="AU43" s="830"/>
      <c r="AV43" s="830"/>
      <c r="AW43" s="830"/>
      <c r="AX43" s="830"/>
      <c r="AY43" s="830"/>
      <c r="AZ43" s="831"/>
      <c r="BA43" s="831"/>
      <c r="BB43" s="831"/>
      <c r="BC43" s="831"/>
      <c r="BD43" s="831"/>
      <c r="BE43" s="832"/>
      <c r="BF43" s="832"/>
      <c r="BG43" s="832"/>
      <c r="BH43" s="832"/>
      <c r="BI43" s="833"/>
      <c r="BJ43" s="220"/>
      <c r="BK43" s="220"/>
      <c r="BL43" s="220"/>
      <c r="BM43" s="220"/>
      <c r="BN43" s="220"/>
      <c r="BO43" s="229"/>
      <c r="BP43" s="229"/>
      <c r="BQ43" s="226">
        <v>37</v>
      </c>
      <c r="BR43" s="227"/>
      <c r="BS43" s="773"/>
      <c r="BT43" s="774"/>
      <c r="BU43" s="774"/>
      <c r="BV43" s="774"/>
      <c r="BW43" s="774"/>
      <c r="BX43" s="774"/>
      <c r="BY43" s="774"/>
      <c r="BZ43" s="774"/>
      <c r="CA43" s="774"/>
      <c r="CB43" s="774"/>
      <c r="CC43" s="774"/>
      <c r="CD43" s="774"/>
      <c r="CE43" s="774"/>
      <c r="CF43" s="774"/>
      <c r="CG43" s="775"/>
      <c r="CH43" s="776"/>
      <c r="CI43" s="777"/>
      <c r="CJ43" s="777"/>
      <c r="CK43" s="777"/>
      <c r="CL43" s="778"/>
      <c r="CM43" s="776"/>
      <c r="CN43" s="777"/>
      <c r="CO43" s="777"/>
      <c r="CP43" s="777"/>
      <c r="CQ43" s="778"/>
      <c r="CR43" s="776"/>
      <c r="CS43" s="777"/>
      <c r="CT43" s="777"/>
      <c r="CU43" s="777"/>
      <c r="CV43" s="778"/>
      <c r="CW43" s="776"/>
      <c r="CX43" s="777"/>
      <c r="CY43" s="777"/>
      <c r="CZ43" s="777"/>
      <c r="DA43" s="778"/>
      <c r="DB43" s="776"/>
      <c r="DC43" s="777"/>
      <c r="DD43" s="777"/>
      <c r="DE43" s="777"/>
      <c r="DF43" s="778"/>
      <c r="DG43" s="776"/>
      <c r="DH43" s="777"/>
      <c r="DI43" s="777"/>
      <c r="DJ43" s="777"/>
      <c r="DK43" s="778"/>
      <c r="DL43" s="776"/>
      <c r="DM43" s="777"/>
      <c r="DN43" s="777"/>
      <c r="DO43" s="777"/>
      <c r="DP43" s="778"/>
      <c r="DQ43" s="776"/>
      <c r="DR43" s="777"/>
      <c r="DS43" s="777"/>
      <c r="DT43" s="777"/>
      <c r="DU43" s="778"/>
      <c r="DV43" s="773"/>
      <c r="DW43" s="774"/>
      <c r="DX43" s="774"/>
      <c r="DY43" s="774"/>
      <c r="DZ43" s="779"/>
      <c r="EA43" s="218"/>
    </row>
    <row r="44" spans="1:131" ht="26.25" customHeight="1" x14ac:dyDescent="0.15">
      <c r="A44" s="226">
        <v>17</v>
      </c>
      <c r="B44" s="780"/>
      <c r="C44" s="781"/>
      <c r="D44" s="781"/>
      <c r="E44" s="781"/>
      <c r="F44" s="781"/>
      <c r="G44" s="781"/>
      <c r="H44" s="781"/>
      <c r="I44" s="781"/>
      <c r="J44" s="781"/>
      <c r="K44" s="781"/>
      <c r="L44" s="781"/>
      <c r="M44" s="781"/>
      <c r="N44" s="781"/>
      <c r="O44" s="781"/>
      <c r="P44" s="782"/>
      <c r="Q44" s="783"/>
      <c r="R44" s="784"/>
      <c r="S44" s="784"/>
      <c r="T44" s="784"/>
      <c r="U44" s="784"/>
      <c r="V44" s="784"/>
      <c r="W44" s="784"/>
      <c r="X44" s="784"/>
      <c r="Y44" s="784"/>
      <c r="Z44" s="784"/>
      <c r="AA44" s="784"/>
      <c r="AB44" s="784"/>
      <c r="AC44" s="784"/>
      <c r="AD44" s="784"/>
      <c r="AE44" s="785"/>
      <c r="AF44" s="786"/>
      <c r="AG44" s="787"/>
      <c r="AH44" s="787"/>
      <c r="AI44" s="787"/>
      <c r="AJ44" s="788"/>
      <c r="AK44" s="834"/>
      <c r="AL44" s="830"/>
      <c r="AM44" s="830"/>
      <c r="AN44" s="830"/>
      <c r="AO44" s="830"/>
      <c r="AP44" s="830"/>
      <c r="AQ44" s="830"/>
      <c r="AR44" s="830"/>
      <c r="AS44" s="830"/>
      <c r="AT44" s="830"/>
      <c r="AU44" s="830"/>
      <c r="AV44" s="830"/>
      <c r="AW44" s="830"/>
      <c r="AX44" s="830"/>
      <c r="AY44" s="830"/>
      <c r="AZ44" s="831"/>
      <c r="BA44" s="831"/>
      <c r="BB44" s="831"/>
      <c r="BC44" s="831"/>
      <c r="BD44" s="831"/>
      <c r="BE44" s="832"/>
      <c r="BF44" s="832"/>
      <c r="BG44" s="832"/>
      <c r="BH44" s="832"/>
      <c r="BI44" s="833"/>
      <c r="BJ44" s="220"/>
      <c r="BK44" s="220"/>
      <c r="BL44" s="220"/>
      <c r="BM44" s="220"/>
      <c r="BN44" s="220"/>
      <c r="BO44" s="229"/>
      <c r="BP44" s="229"/>
      <c r="BQ44" s="226">
        <v>38</v>
      </c>
      <c r="BR44" s="227"/>
      <c r="BS44" s="773"/>
      <c r="BT44" s="774"/>
      <c r="BU44" s="774"/>
      <c r="BV44" s="774"/>
      <c r="BW44" s="774"/>
      <c r="BX44" s="774"/>
      <c r="BY44" s="774"/>
      <c r="BZ44" s="774"/>
      <c r="CA44" s="774"/>
      <c r="CB44" s="774"/>
      <c r="CC44" s="774"/>
      <c r="CD44" s="774"/>
      <c r="CE44" s="774"/>
      <c r="CF44" s="774"/>
      <c r="CG44" s="775"/>
      <c r="CH44" s="776"/>
      <c r="CI44" s="777"/>
      <c r="CJ44" s="777"/>
      <c r="CK44" s="777"/>
      <c r="CL44" s="778"/>
      <c r="CM44" s="776"/>
      <c r="CN44" s="777"/>
      <c r="CO44" s="777"/>
      <c r="CP44" s="777"/>
      <c r="CQ44" s="778"/>
      <c r="CR44" s="776"/>
      <c r="CS44" s="777"/>
      <c r="CT44" s="777"/>
      <c r="CU44" s="777"/>
      <c r="CV44" s="778"/>
      <c r="CW44" s="776"/>
      <c r="CX44" s="777"/>
      <c r="CY44" s="777"/>
      <c r="CZ44" s="777"/>
      <c r="DA44" s="778"/>
      <c r="DB44" s="776"/>
      <c r="DC44" s="777"/>
      <c r="DD44" s="777"/>
      <c r="DE44" s="777"/>
      <c r="DF44" s="778"/>
      <c r="DG44" s="776"/>
      <c r="DH44" s="777"/>
      <c r="DI44" s="777"/>
      <c r="DJ44" s="777"/>
      <c r="DK44" s="778"/>
      <c r="DL44" s="776"/>
      <c r="DM44" s="777"/>
      <c r="DN44" s="777"/>
      <c r="DO44" s="777"/>
      <c r="DP44" s="778"/>
      <c r="DQ44" s="776"/>
      <c r="DR44" s="777"/>
      <c r="DS44" s="777"/>
      <c r="DT44" s="777"/>
      <c r="DU44" s="778"/>
      <c r="DV44" s="773"/>
      <c r="DW44" s="774"/>
      <c r="DX44" s="774"/>
      <c r="DY44" s="774"/>
      <c r="DZ44" s="779"/>
      <c r="EA44" s="218"/>
    </row>
    <row r="45" spans="1:131" ht="26.25" customHeight="1" x14ac:dyDescent="0.15">
      <c r="A45" s="226">
        <v>18</v>
      </c>
      <c r="B45" s="780"/>
      <c r="C45" s="781"/>
      <c r="D45" s="781"/>
      <c r="E45" s="781"/>
      <c r="F45" s="781"/>
      <c r="G45" s="781"/>
      <c r="H45" s="781"/>
      <c r="I45" s="781"/>
      <c r="J45" s="781"/>
      <c r="K45" s="781"/>
      <c r="L45" s="781"/>
      <c r="M45" s="781"/>
      <c r="N45" s="781"/>
      <c r="O45" s="781"/>
      <c r="P45" s="782"/>
      <c r="Q45" s="783"/>
      <c r="R45" s="784"/>
      <c r="S45" s="784"/>
      <c r="T45" s="784"/>
      <c r="U45" s="784"/>
      <c r="V45" s="784"/>
      <c r="W45" s="784"/>
      <c r="X45" s="784"/>
      <c r="Y45" s="784"/>
      <c r="Z45" s="784"/>
      <c r="AA45" s="784"/>
      <c r="AB45" s="784"/>
      <c r="AC45" s="784"/>
      <c r="AD45" s="784"/>
      <c r="AE45" s="785"/>
      <c r="AF45" s="786"/>
      <c r="AG45" s="787"/>
      <c r="AH45" s="787"/>
      <c r="AI45" s="787"/>
      <c r="AJ45" s="788"/>
      <c r="AK45" s="834"/>
      <c r="AL45" s="830"/>
      <c r="AM45" s="830"/>
      <c r="AN45" s="830"/>
      <c r="AO45" s="830"/>
      <c r="AP45" s="830"/>
      <c r="AQ45" s="830"/>
      <c r="AR45" s="830"/>
      <c r="AS45" s="830"/>
      <c r="AT45" s="830"/>
      <c r="AU45" s="830"/>
      <c r="AV45" s="830"/>
      <c r="AW45" s="830"/>
      <c r="AX45" s="830"/>
      <c r="AY45" s="830"/>
      <c r="AZ45" s="831"/>
      <c r="BA45" s="831"/>
      <c r="BB45" s="831"/>
      <c r="BC45" s="831"/>
      <c r="BD45" s="831"/>
      <c r="BE45" s="832"/>
      <c r="BF45" s="832"/>
      <c r="BG45" s="832"/>
      <c r="BH45" s="832"/>
      <c r="BI45" s="833"/>
      <c r="BJ45" s="220"/>
      <c r="BK45" s="220"/>
      <c r="BL45" s="220"/>
      <c r="BM45" s="220"/>
      <c r="BN45" s="220"/>
      <c r="BO45" s="229"/>
      <c r="BP45" s="229"/>
      <c r="BQ45" s="226">
        <v>39</v>
      </c>
      <c r="BR45" s="227"/>
      <c r="BS45" s="773"/>
      <c r="BT45" s="774"/>
      <c r="BU45" s="774"/>
      <c r="BV45" s="774"/>
      <c r="BW45" s="774"/>
      <c r="BX45" s="774"/>
      <c r="BY45" s="774"/>
      <c r="BZ45" s="774"/>
      <c r="CA45" s="774"/>
      <c r="CB45" s="774"/>
      <c r="CC45" s="774"/>
      <c r="CD45" s="774"/>
      <c r="CE45" s="774"/>
      <c r="CF45" s="774"/>
      <c r="CG45" s="775"/>
      <c r="CH45" s="776"/>
      <c r="CI45" s="777"/>
      <c r="CJ45" s="777"/>
      <c r="CK45" s="777"/>
      <c r="CL45" s="778"/>
      <c r="CM45" s="776"/>
      <c r="CN45" s="777"/>
      <c r="CO45" s="777"/>
      <c r="CP45" s="777"/>
      <c r="CQ45" s="778"/>
      <c r="CR45" s="776"/>
      <c r="CS45" s="777"/>
      <c r="CT45" s="777"/>
      <c r="CU45" s="777"/>
      <c r="CV45" s="778"/>
      <c r="CW45" s="776"/>
      <c r="CX45" s="777"/>
      <c r="CY45" s="777"/>
      <c r="CZ45" s="777"/>
      <c r="DA45" s="778"/>
      <c r="DB45" s="776"/>
      <c r="DC45" s="777"/>
      <c r="DD45" s="777"/>
      <c r="DE45" s="777"/>
      <c r="DF45" s="778"/>
      <c r="DG45" s="776"/>
      <c r="DH45" s="777"/>
      <c r="DI45" s="777"/>
      <c r="DJ45" s="777"/>
      <c r="DK45" s="778"/>
      <c r="DL45" s="776"/>
      <c r="DM45" s="777"/>
      <c r="DN45" s="777"/>
      <c r="DO45" s="777"/>
      <c r="DP45" s="778"/>
      <c r="DQ45" s="776"/>
      <c r="DR45" s="777"/>
      <c r="DS45" s="777"/>
      <c r="DT45" s="777"/>
      <c r="DU45" s="778"/>
      <c r="DV45" s="773"/>
      <c r="DW45" s="774"/>
      <c r="DX45" s="774"/>
      <c r="DY45" s="774"/>
      <c r="DZ45" s="779"/>
      <c r="EA45" s="218"/>
    </row>
    <row r="46" spans="1:131" ht="26.25" customHeight="1" x14ac:dyDescent="0.15">
      <c r="A46" s="226">
        <v>19</v>
      </c>
      <c r="B46" s="780"/>
      <c r="C46" s="781"/>
      <c r="D46" s="781"/>
      <c r="E46" s="781"/>
      <c r="F46" s="781"/>
      <c r="G46" s="781"/>
      <c r="H46" s="781"/>
      <c r="I46" s="781"/>
      <c r="J46" s="781"/>
      <c r="K46" s="781"/>
      <c r="L46" s="781"/>
      <c r="M46" s="781"/>
      <c r="N46" s="781"/>
      <c r="O46" s="781"/>
      <c r="P46" s="782"/>
      <c r="Q46" s="783"/>
      <c r="R46" s="784"/>
      <c r="S46" s="784"/>
      <c r="T46" s="784"/>
      <c r="U46" s="784"/>
      <c r="V46" s="784"/>
      <c r="W46" s="784"/>
      <c r="X46" s="784"/>
      <c r="Y46" s="784"/>
      <c r="Z46" s="784"/>
      <c r="AA46" s="784"/>
      <c r="AB46" s="784"/>
      <c r="AC46" s="784"/>
      <c r="AD46" s="784"/>
      <c r="AE46" s="785"/>
      <c r="AF46" s="786"/>
      <c r="AG46" s="787"/>
      <c r="AH46" s="787"/>
      <c r="AI46" s="787"/>
      <c r="AJ46" s="788"/>
      <c r="AK46" s="834"/>
      <c r="AL46" s="830"/>
      <c r="AM46" s="830"/>
      <c r="AN46" s="830"/>
      <c r="AO46" s="830"/>
      <c r="AP46" s="830"/>
      <c r="AQ46" s="830"/>
      <c r="AR46" s="830"/>
      <c r="AS46" s="830"/>
      <c r="AT46" s="830"/>
      <c r="AU46" s="830"/>
      <c r="AV46" s="830"/>
      <c r="AW46" s="830"/>
      <c r="AX46" s="830"/>
      <c r="AY46" s="830"/>
      <c r="AZ46" s="831"/>
      <c r="BA46" s="831"/>
      <c r="BB46" s="831"/>
      <c r="BC46" s="831"/>
      <c r="BD46" s="831"/>
      <c r="BE46" s="832"/>
      <c r="BF46" s="832"/>
      <c r="BG46" s="832"/>
      <c r="BH46" s="832"/>
      <c r="BI46" s="833"/>
      <c r="BJ46" s="220"/>
      <c r="BK46" s="220"/>
      <c r="BL46" s="220"/>
      <c r="BM46" s="220"/>
      <c r="BN46" s="220"/>
      <c r="BO46" s="229"/>
      <c r="BP46" s="229"/>
      <c r="BQ46" s="226">
        <v>40</v>
      </c>
      <c r="BR46" s="227"/>
      <c r="BS46" s="773"/>
      <c r="BT46" s="774"/>
      <c r="BU46" s="774"/>
      <c r="BV46" s="774"/>
      <c r="BW46" s="774"/>
      <c r="BX46" s="774"/>
      <c r="BY46" s="774"/>
      <c r="BZ46" s="774"/>
      <c r="CA46" s="774"/>
      <c r="CB46" s="774"/>
      <c r="CC46" s="774"/>
      <c r="CD46" s="774"/>
      <c r="CE46" s="774"/>
      <c r="CF46" s="774"/>
      <c r="CG46" s="775"/>
      <c r="CH46" s="776"/>
      <c r="CI46" s="777"/>
      <c r="CJ46" s="777"/>
      <c r="CK46" s="777"/>
      <c r="CL46" s="778"/>
      <c r="CM46" s="776"/>
      <c r="CN46" s="777"/>
      <c r="CO46" s="777"/>
      <c r="CP46" s="777"/>
      <c r="CQ46" s="778"/>
      <c r="CR46" s="776"/>
      <c r="CS46" s="777"/>
      <c r="CT46" s="777"/>
      <c r="CU46" s="777"/>
      <c r="CV46" s="778"/>
      <c r="CW46" s="776"/>
      <c r="CX46" s="777"/>
      <c r="CY46" s="777"/>
      <c r="CZ46" s="777"/>
      <c r="DA46" s="778"/>
      <c r="DB46" s="776"/>
      <c r="DC46" s="777"/>
      <c r="DD46" s="777"/>
      <c r="DE46" s="777"/>
      <c r="DF46" s="778"/>
      <c r="DG46" s="776"/>
      <c r="DH46" s="777"/>
      <c r="DI46" s="777"/>
      <c r="DJ46" s="777"/>
      <c r="DK46" s="778"/>
      <c r="DL46" s="776"/>
      <c r="DM46" s="777"/>
      <c r="DN46" s="777"/>
      <c r="DO46" s="777"/>
      <c r="DP46" s="778"/>
      <c r="DQ46" s="776"/>
      <c r="DR46" s="777"/>
      <c r="DS46" s="777"/>
      <c r="DT46" s="777"/>
      <c r="DU46" s="778"/>
      <c r="DV46" s="773"/>
      <c r="DW46" s="774"/>
      <c r="DX46" s="774"/>
      <c r="DY46" s="774"/>
      <c r="DZ46" s="779"/>
      <c r="EA46" s="218"/>
    </row>
    <row r="47" spans="1:131" ht="26.25" customHeight="1" x14ac:dyDescent="0.15">
      <c r="A47" s="226">
        <v>20</v>
      </c>
      <c r="B47" s="780"/>
      <c r="C47" s="781"/>
      <c r="D47" s="781"/>
      <c r="E47" s="781"/>
      <c r="F47" s="781"/>
      <c r="G47" s="781"/>
      <c r="H47" s="781"/>
      <c r="I47" s="781"/>
      <c r="J47" s="781"/>
      <c r="K47" s="781"/>
      <c r="L47" s="781"/>
      <c r="M47" s="781"/>
      <c r="N47" s="781"/>
      <c r="O47" s="781"/>
      <c r="P47" s="782"/>
      <c r="Q47" s="783"/>
      <c r="R47" s="784"/>
      <c r="S47" s="784"/>
      <c r="T47" s="784"/>
      <c r="U47" s="784"/>
      <c r="V47" s="784"/>
      <c r="W47" s="784"/>
      <c r="X47" s="784"/>
      <c r="Y47" s="784"/>
      <c r="Z47" s="784"/>
      <c r="AA47" s="784"/>
      <c r="AB47" s="784"/>
      <c r="AC47" s="784"/>
      <c r="AD47" s="784"/>
      <c r="AE47" s="785"/>
      <c r="AF47" s="786"/>
      <c r="AG47" s="787"/>
      <c r="AH47" s="787"/>
      <c r="AI47" s="787"/>
      <c r="AJ47" s="788"/>
      <c r="AK47" s="834"/>
      <c r="AL47" s="830"/>
      <c r="AM47" s="830"/>
      <c r="AN47" s="830"/>
      <c r="AO47" s="830"/>
      <c r="AP47" s="830"/>
      <c r="AQ47" s="830"/>
      <c r="AR47" s="830"/>
      <c r="AS47" s="830"/>
      <c r="AT47" s="830"/>
      <c r="AU47" s="830"/>
      <c r="AV47" s="830"/>
      <c r="AW47" s="830"/>
      <c r="AX47" s="830"/>
      <c r="AY47" s="830"/>
      <c r="AZ47" s="831"/>
      <c r="BA47" s="831"/>
      <c r="BB47" s="831"/>
      <c r="BC47" s="831"/>
      <c r="BD47" s="831"/>
      <c r="BE47" s="832"/>
      <c r="BF47" s="832"/>
      <c r="BG47" s="832"/>
      <c r="BH47" s="832"/>
      <c r="BI47" s="833"/>
      <c r="BJ47" s="220"/>
      <c r="BK47" s="220"/>
      <c r="BL47" s="220"/>
      <c r="BM47" s="220"/>
      <c r="BN47" s="220"/>
      <c r="BO47" s="229"/>
      <c r="BP47" s="229"/>
      <c r="BQ47" s="226">
        <v>41</v>
      </c>
      <c r="BR47" s="227"/>
      <c r="BS47" s="773"/>
      <c r="BT47" s="774"/>
      <c r="BU47" s="774"/>
      <c r="BV47" s="774"/>
      <c r="BW47" s="774"/>
      <c r="BX47" s="774"/>
      <c r="BY47" s="774"/>
      <c r="BZ47" s="774"/>
      <c r="CA47" s="774"/>
      <c r="CB47" s="774"/>
      <c r="CC47" s="774"/>
      <c r="CD47" s="774"/>
      <c r="CE47" s="774"/>
      <c r="CF47" s="774"/>
      <c r="CG47" s="775"/>
      <c r="CH47" s="776"/>
      <c r="CI47" s="777"/>
      <c r="CJ47" s="777"/>
      <c r="CK47" s="777"/>
      <c r="CL47" s="778"/>
      <c r="CM47" s="776"/>
      <c r="CN47" s="777"/>
      <c r="CO47" s="777"/>
      <c r="CP47" s="777"/>
      <c r="CQ47" s="778"/>
      <c r="CR47" s="776"/>
      <c r="CS47" s="777"/>
      <c r="CT47" s="777"/>
      <c r="CU47" s="777"/>
      <c r="CV47" s="778"/>
      <c r="CW47" s="776"/>
      <c r="CX47" s="777"/>
      <c r="CY47" s="777"/>
      <c r="CZ47" s="777"/>
      <c r="DA47" s="778"/>
      <c r="DB47" s="776"/>
      <c r="DC47" s="777"/>
      <c r="DD47" s="777"/>
      <c r="DE47" s="777"/>
      <c r="DF47" s="778"/>
      <c r="DG47" s="776"/>
      <c r="DH47" s="777"/>
      <c r="DI47" s="777"/>
      <c r="DJ47" s="777"/>
      <c r="DK47" s="778"/>
      <c r="DL47" s="776"/>
      <c r="DM47" s="777"/>
      <c r="DN47" s="777"/>
      <c r="DO47" s="777"/>
      <c r="DP47" s="778"/>
      <c r="DQ47" s="776"/>
      <c r="DR47" s="777"/>
      <c r="DS47" s="777"/>
      <c r="DT47" s="777"/>
      <c r="DU47" s="778"/>
      <c r="DV47" s="773"/>
      <c r="DW47" s="774"/>
      <c r="DX47" s="774"/>
      <c r="DY47" s="774"/>
      <c r="DZ47" s="779"/>
      <c r="EA47" s="218"/>
    </row>
    <row r="48" spans="1:131" ht="26.25" customHeight="1" x14ac:dyDescent="0.15">
      <c r="A48" s="226">
        <v>21</v>
      </c>
      <c r="B48" s="780"/>
      <c r="C48" s="781"/>
      <c r="D48" s="781"/>
      <c r="E48" s="781"/>
      <c r="F48" s="781"/>
      <c r="G48" s="781"/>
      <c r="H48" s="781"/>
      <c r="I48" s="781"/>
      <c r="J48" s="781"/>
      <c r="K48" s="781"/>
      <c r="L48" s="781"/>
      <c r="M48" s="781"/>
      <c r="N48" s="781"/>
      <c r="O48" s="781"/>
      <c r="P48" s="782"/>
      <c r="Q48" s="783"/>
      <c r="R48" s="784"/>
      <c r="S48" s="784"/>
      <c r="T48" s="784"/>
      <c r="U48" s="784"/>
      <c r="V48" s="784"/>
      <c r="W48" s="784"/>
      <c r="X48" s="784"/>
      <c r="Y48" s="784"/>
      <c r="Z48" s="784"/>
      <c r="AA48" s="784"/>
      <c r="AB48" s="784"/>
      <c r="AC48" s="784"/>
      <c r="AD48" s="784"/>
      <c r="AE48" s="785"/>
      <c r="AF48" s="786"/>
      <c r="AG48" s="787"/>
      <c r="AH48" s="787"/>
      <c r="AI48" s="787"/>
      <c r="AJ48" s="788"/>
      <c r="AK48" s="834"/>
      <c r="AL48" s="830"/>
      <c r="AM48" s="830"/>
      <c r="AN48" s="830"/>
      <c r="AO48" s="830"/>
      <c r="AP48" s="830"/>
      <c r="AQ48" s="830"/>
      <c r="AR48" s="830"/>
      <c r="AS48" s="830"/>
      <c r="AT48" s="830"/>
      <c r="AU48" s="830"/>
      <c r="AV48" s="830"/>
      <c r="AW48" s="830"/>
      <c r="AX48" s="830"/>
      <c r="AY48" s="830"/>
      <c r="AZ48" s="831"/>
      <c r="BA48" s="831"/>
      <c r="BB48" s="831"/>
      <c r="BC48" s="831"/>
      <c r="BD48" s="831"/>
      <c r="BE48" s="832"/>
      <c r="BF48" s="832"/>
      <c r="BG48" s="832"/>
      <c r="BH48" s="832"/>
      <c r="BI48" s="833"/>
      <c r="BJ48" s="220"/>
      <c r="BK48" s="220"/>
      <c r="BL48" s="220"/>
      <c r="BM48" s="220"/>
      <c r="BN48" s="220"/>
      <c r="BO48" s="229"/>
      <c r="BP48" s="229"/>
      <c r="BQ48" s="226">
        <v>42</v>
      </c>
      <c r="BR48" s="227"/>
      <c r="BS48" s="773"/>
      <c r="BT48" s="774"/>
      <c r="BU48" s="774"/>
      <c r="BV48" s="774"/>
      <c r="BW48" s="774"/>
      <c r="BX48" s="774"/>
      <c r="BY48" s="774"/>
      <c r="BZ48" s="774"/>
      <c r="CA48" s="774"/>
      <c r="CB48" s="774"/>
      <c r="CC48" s="774"/>
      <c r="CD48" s="774"/>
      <c r="CE48" s="774"/>
      <c r="CF48" s="774"/>
      <c r="CG48" s="775"/>
      <c r="CH48" s="776"/>
      <c r="CI48" s="777"/>
      <c r="CJ48" s="777"/>
      <c r="CK48" s="777"/>
      <c r="CL48" s="778"/>
      <c r="CM48" s="776"/>
      <c r="CN48" s="777"/>
      <c r="CO48" s="777"/>
      <c r="CP48" s="777"/>
      <c r="CQ48" s="778"/>
      <c r="CR48" s="776"/>
      <c r="CS48" s="777"/>
      <c r="CT48" s="777"/>
      <c r="CU48" s="777"/>
      <c r="CV48" s="778"/>
      <c r="CW48" s="776"/>
      <c r="CX48" s="777"/>
      <c r="CY48" s="777"/>
      <c r="CZ48" s="777"/>
      <c r="DA48" s="778"/>
      <c r="DB48" s="776"/>
      <c r="DC48" s="777"/>
      <c r="DD48" s="777"/>
      <c r="DE48" s="777"/>
      <c r="DF48" s="778"/>
      <c r="DG48" s="776"/>
      <c r="DH48" s="777"/>
      <c r="DI48" s="777"/>
      <c r="DJ48" s="777"/>
      <c r="DK48" s="778"/>
      <c r="DL48" s="776"/>
      <c r="DM48" s="777"/>
      <c r="DN48" s="777"/>
      <c r="DO48" s="777"/>
      <c r="DP48" s="778"/>
      <c r="DQ48" s="776"/>
      <c r="DR48" s="777"/>
      <c r="DS48" s="777"/>
      <c r="DT48" s="777"/>
      <c r="DU48" s="778"/>
      <c r="DV48" s="773"/>
      <c r="DW48" s="774"/>
      <c r="DX48" s="774"/>
      <c r="DY48" s="774"/>
      <c r="DZ48" s="779"/>
      <c r="EA48" s="218"/>
    </row>
    <row r="49" spans="1:131" ht="26.25" customHeight="1" x14ac:dyDescent="0.15">
      <c r="A49" s="226">
        <v>22</v>
      </c>
      <c r="B49" s="780"/>
      <c r="C49" s="781"/>
      <c r="D49" s="781"/>
      <c r="E49" s="781"/>
      <c r="F49" s="781"/>
      <c r="G49" s="781"/>
      <c r="H49" s="781"/>
      <c r="I49" s="781"/>
      <c r="J49" s="781"/>
      <c r="K49" s="781"/>
      <c r="L49" s="781"/>
      <c r="M49" s="781"/>
      <c r="N49" s="781"/>
      <c r="O49" s="781"/>
      <c r="P49" s="782"/>
      <c r="Q49" s="783"/>
      <c r="R49" s="784"/>
      <c r="S49" s="784"/>
      <c r="T49" s="784"/>
      <c r="U49" s="784"/>
      <c r="V49" s="784"/>
      <c r="W49" s="784"/>
      <c r="X49" s="784"/>
      <c r="Y49" s="784"/>
      <c r="Z49" s="784"/>
      <c r="AA49" s="784"/>
      <c r="AB49" s="784"/>
      <c r="AC49" s="784"/>
      <c r="AD49" s="784"/>
      <c r="AE49" s="785"/>
      <c r="AF49" s="786"/>
      <c r="AG49" s="787"/>
      <c r="AH49" s="787"/>
      <c r="AI49" s="787"/>
      <c r="AJ49" s="788"/>
      <c r="AK49" s="834"/>
      <c r="AL49" s="830"/>
      <c r="AM49" s="830"/>
      <c r="AN49" s="830"/>
      <c r="AO49" s="830"/>
      <c r="AP49" s="830"/>
      <c r="AQ49" s="830"/>
      <c r="AR49" s="830"/>
      <c r="AS49" s="830"/>
      <c r="AT49" s="830"/>
      <c r="AU49" s="830"/>
      <c r="AV49" s="830"/>
      <c r="AW49" s="830"/>
      <c r="AX49" s="830"/>
      <c r="AY49" s="830"/>
      <c r="AZ49" s="831"/>
      <c r="BA49" s="831"/>
      <c r="BB49" s="831"/>
      <c r="BC49" s="831"/>
      <c r="BD49" s="831"/>
      <c r="BE49" s="832"/>
      <c r="BF49" s="832"/>
      <c r="BG49" s="832"/>
      <c r="BH49" s="832"/>
      <c r="BI49" s="833"/>
      <c r="BJ49" s="220"/>
      <c r="BK49" s="220"/>
      <c r="BL49" s="220"/>
      <c r="BM49" s="220"/>
      <c r="BN49" s="220"/>
      <c r="BO49" s="229"/>
      <c r="BP49" s="229"/>
      <c r="BQ49" s="226">
        <v>43</v>
      </c>
      <c r="BR49" s="227"/>
      <c r="BS49" s="773"/>
      <c r="BT49" s="774"/>
      <c r="BU49" s="774"/>
      <c r="BV49" s="774"/>
      <c r="BW49" s="774"/>
      <c r="BX49" s="774"/>
      <c r="BY49" s="774"/>
      <c r="BZ49" s="774"/>
      <c r="CA49" s="774"/>
      <c r="CB49" s="774"/>
      <c r="CC49" s="774"/>
      <c r="CD49" s="774"/>
      <c r="CE49" s="774"/>
      <c r="CF49" s="774"/>
      <c r="CG49" s="775"/>
      <c r="CH49" s="776"/>
      <c r="CI49" s="777"/>
      <c r="CJ49" s="777"/>
      <c r="CK49" s="777"/>
      <c r="CL49" s="778"/>
      <c r="CM49" s="776"/>
      <c r="CN49" s="777"/>
      <c r="CO49" s="777"/>
      <c r="CP49" s="777"/>
      <c r="CQ49" s="778"/>
      <c r="CR49" s="776"/>
      <c r="CS49" s="777"/>
      <c r="CT49" s="777"/>
      <c r="CU49" s="777"/>
      <c r="CV49" s="778"/>
      <c r="CW49" s="776"/>
      <c r="CX49" s="777"/>
      <c r="CY49" s="777"/>
      <c r="CZ49" s="777"/>
      <c r="DA49" s="778"/>
      <c r="DB49" s="776"/>
      <c r="DC49" s="777"/>
      <c r="DD49" s="777"/>
      <c r="DE49" s="777"/>
      <c r="DF49" s="778"/>
      <c r="DG49" s="776"/>
      <c r="DH49" s="777"/>
      <c r="DI49" s="777"/>
      <c r="DJ49" s="777"/>
      <c r="DK49" s="778"/>
      <c r="DL49" s="776"/>
      <c r="DM49" s="777"/>
      <c r="DN49" s="777"/>
      <c r="DO49" s="777"/>
      <c r="DP49" s="778"/>
      <c r="DQ49" s="776"/>
      <c r="DR49" s="777"/>
      <c r="DS49" s="777"/>
      <c r="DT49" s="777"/>
      <c r="DU49" s="778"/>
      <c r="DV49" s="773"/>
      <c r="DW49" s="774"/>
      <c r="DX49" s="774"/>
      <c r="DY49" s="774"/>
      <c r="DZ49" s="779"/>
      <c r="EA49" s="218"/>
    </row>
    <row r="50" spans="1:131" ht="26.25" customHeight="1" x14ac:dyDescent="0.15">
      <c r="A50" s="226">
        <v>23</v>
      </c>
      <c r="B50" s="780"/>
      <c r="C50" s="781"/>
      <c r="D50" s="781"/>
      <c r="E50" s="781"/>
      <c r="F50" s="781"/>
      <c r="G50" s="781"/>
      <c r="H50" s="781"/>
      <c r="I50" s="781"/>
      <c r="J50" s="781"/>
      <c r="K50" s="781"/>
      <c r="L50" s="781"/>
      <c r="M50" s="781"/>
      <c r="N50" s="781"/>
      <c r="O50" s="781"/>
      <c r="P50" s="782"/>
      <c r="Q50" s="835"/>
      <c r="R50" s="836"/>
      <c r="S50" s="836"/>
      <c r="T50" s="836"/>
      <c r="U50" s="836"/>
      <c r="V50" s="836"/>
      <c r="W50" s="836"/>
      <c r="X50" s="836"/>
      <c r="Y50" s="836"/>
      <c r="Z50" s="836"/>
      <c r="AA50" s="836"/>
      <c r="AB50" s="836"/>
      <c r="AC50" s="836"/>
      <c r="AD50" s="836"/>
      <c r="AE50" s="837"/>
      <c r="AF50" s="786"/>
      <c r="AG50" s="787"/>
      <c r="AH50" s="787"/>
      <c r="AI50" s="787"/>
      <c r="AJ50" s="788"/>
      <c r="AK50" s="839"/>
      <c r="AL50" s="836"/>
      <c r="AM50" s="836"/>
      <c r="AN50" s="836"/>
      <c r="AO50" s="836"/>
      <c r="AP50" s="836"/>
      <c r="AQ50" s="836"/>
      <c r="AR50" s="836"/>
      <c r="AS50" s="836"/>
      <c r="AT50" s="836"/>
      <c r="AU50" s="836"/>
      <c r="AV50" s="836"/>
      <c r="AW50" s="836"/>
      <c r="AX50" s="836"/>
      <c r="AY50" s="836"/>
      <c r="AZ50" s="838"/>
      <c r="BA50" s="838"/>
      <c r="BB50" s="838"/>
      <c r="BC50" s="838"/>
      <c r="BD50" s="838"/>
      <c r="BE50" s="832"/>
      <c r="BF50" s="832"/>
      <c r="BG50" s="832"/>
      <c r="BH50" s="832"/>
      <c r="BI50" s="833"/>
      <c r="BJ50" s="220"/>
      <c r="BK50" s="220"/>
      <c r="BL50" s="220"/>
      <c r="BM50" s="220"/>
      <c r="BN50" s="220"/>
      <c r="BO50" s="229"/>
      <c r="BP50" s="229"/>
      <c r="BQ50" s="226">
        <v>44</v>
      </c>
      <c r="BR50" s="227"/>
      <c r="BS50" s="773"/>
      <c r="BT50" s="774"/>
      <c r="BU50" s="774"/>
      <c r="BV50" s="774"/>
      <c r="BW50" s="774"/>
      <c r="BX50" s="774"/>
      <c r="BY50" s="774"/>
      <c r="BZ50" s="774"/>
      <c r="CA50" s="774"/>
      <c r="CB50" s="774"/>
      <c r="CC50" s="774"/>
      <c r="CD50" s="774"/>
      <c r="CE50" s="774"/>
      <c r="CF50" s="774"/>
      <c r="CG50" s="775"/>
      <c r="CH50" s="776"/>
      <c r="CI50" s="777"/>
      <c r="CJ50" s="777"/>
      <c r="CK50" s="777"/>
      <c r="CL50" s="778"/>
      <c r="CM50" s="776"/>
      <c r="CN50" s="777"/>
      <c r="CO50" s="777"/>
      <c r="CP50" s="777"/>
      <c r="CQ50" s="778"/>
      <c r="CR50" s="776"/>
      <c r="CS50" s="777"/>
      <c r="CT50" s="777"/>
      <c r="CU50" s="777"/>
      <c r="CV50" s="778"/>
      <c r="CW50" s="776"/>
      <c r="CX50" s="777"/>
      <c r="CY50" s="777"/>
      <c r="CZ50" s="777"/>
      <c r="DA50" s="778"/>
      <c r="DB50" s="776"/>
      <c r="DC50" s="777"/>
      <c r="DD50" s="777"/>
      <c r="DE50" s="777"/>
      <c r="DF50" s="778"/>
      <c r="DG50" s="776"/>
      <c r="DH50" s="777"/>
      <c r="DI50" s="777"/>
      <c r="DJ50" s="777"/>
      <c r="DK50" s="778"/>
      <c r="DL50" s="776"/>
      <c r="DM50" s="777"/>
      <c r="DN50" s="777"/>
      <c r="DO50" s="777"/>
      <c r="DP50" s="778"/>
      <c r="DQ50" s="776"/>
      <c r="DR50" s="777"/>
      <c r="DS50" s="777"/>
      <c r="DT50" s="777"/>
      <c r="DU50" s="778"/>
      <c r="DV50" s="773"/>
      <c r="DW50" s="774"/>
      <c r="DX50" s="774"/>
      <c r="DY50" s="774"/>
      <c r="DZ50" s="779"/>
      <c r="EA50" s="218"/>
    </row>
    <row r="51" spans="1:131" ht="26.25" customHeight="1" x14ac:dyDescent="0.15">
      <c r="A51" s="226">
        <v>24</v>
      </c>
      <c r="B51" s="780"/>
      <c r="C51" s="781"/>
      <c r="D51" s="781"/>
      <c r="E51" s="781"/>
      <c r="F51" s="781"/>
      <c r="G51" s="781"/>
      <c r="H51" s="781"/>
      <c r="I51" s="781"/>
      <c r="J51" s="781"/>
      <c r="K51" s="781"/>
      <c r="L51" s="781"/>
      <c r="M51" s="781"/>
      <c r="N51" s="781"/>
      <c r="O51" s="781"/>
      <c r="P51" s="782"/>
      <c r="Q51" s="835"/>
      <c r="R51" s="836"/>
      <c r="S51" s="836"/>
      <c r="T51" s="836"/>
      <c r="U51" s="836"/>
      <c r="V51" s="836"/>
      <c r="W51" s="836"/>
      <c r="X51" s="836"/>
      <c r="Y51" s="836"/>
      <c r="Z51" s="836"/>
      <c r="AA51" s="836"/>
      <c r="AB51" s="836"/>
      <c r="AC51" s="836"/>
      <c r="AD51" s="836"/>
      <c r="AE51" s="837"/>
      <c r="AF51" s="786"/>
      <c r="AG51" s="787"/>
      <c r="AH51" s="787"/>
      <c r="AI51" s="787"/>
      <c r="AJ51" s="788"/>
      <c r="AK51" s="839"/>
      <c r="AL51" s="836"/>
      <c r="AM51" s="836"/>
      <c r="AN51" s="836"/>
      <c r="AO51" s="836"/>
      <c r="AP51" s="836"/>
      <c r="AQ51" s="836"/>
      <c r="AR51" s="836"/>
      <c r="AS51" s="836"/>
      <c r="AT51" s="836"/>
      <c r="AU51" s="836"/>
      <c r="AV51" s="836"/>
      <c r="AW51" s="836"/>
      <c r="AX51" s="836"/>
      <c r="AY51" s="836"/>
      <c r="AZ51" s="838"/>
      <c r="BA51" s="838"/>
      <c r="BB51" s="838"/>
      <c r="BC51" s="838"/>
      <c r="BD51" s="838"/>
      <c r="BE51" s="832"/>
      <c r="BF51" s="832"/>
      <c r="BG51" s="832"/>
      <c r="BH51" s="832"/>
      <c r="BI51" s="833"/>
      <c r="BJ51" s="220"/>
      <c r="BK51" s="220"/>
      <c r="BL51" s="220"/>
      <c r="BM51" s="220"/>
      <c r="BN51" s="220"/>
      <c r="BO51" s="229"/>
      <c r="BP51" s="229"/>
      <c r="BQ51" s="226">
        <v>45</v>
      </c>
      <c r="BR51" s="227"/>
      <c r="BS51" s="773"/>
      <c r="BT51" s="774"/>
      <c r="BU51" s="774"/>
      <c r="BV51" s="774"/>
      <c r="BW51" s="774"/>
      <c r="BX51" s="774"/>
      <c r="BY51" s="774"/>
      <c r="BZ51" s="774"/>
      <c r="CA51" s="774"/>
      <c r="CB51" s="774"/>
      <c r="CC51" s="774"/>
      <c r="CD51" s="774"/>
      <c r="CE51" s="774"/>
      <c r="CF51" s="774"/>
      <c r="CG51" s="775"/>
      <c r="CH51" s="776"/>
      <c r="CI51" s="777"/>
      <c r="CJ51" s="777"/>
      <c r="CK51" s="777"/>
      <c r="CL51" s="778"/>
      <c r="CM51" s="776"/>
      <c r="CN51" s="777"/>
      <c r="CO51" s="777"/>
      <c r="CP51" s="777"/>
      <c r="CQ51" s="778"/>
      <c r="CR51" s="776"/>
      <c r="CS51" s="777"/>
      <c r="CT51" s="777"/>
      <c r="CU51" s="777"/>
      <c r="CV51" s="778"/>
      <c r="CW51" s="776"/>
      <c r="CX51" s="777"/>
      <c r="CY51" s="777"/>
      <c r="CZ51" s="777"/>
      <c r="DA51" s="778"/>
      <c r="DB51" s="776"/>
      <c r="DC51" s="777"/>
      <c r="DD51" s="777"/>
      <c r="DE51" s="777"/>
      <c r="DF51" s="778"/>
      <c r="DG51" s="776"/>
      <c r="DH51" s="777"/>
      <c r="DI51" s="777"/>
      <c r="DJ51" s="777"/>
      <c r="DK51" s="778"/>
      <c r="DL51" s="776"/>
      <c r="DM51" s="777"/>
      <c r="DN51" s="777"/>
      <c r="DO51" s="777"/>
      <c r="DP51" s="778"/>
      <c r="DQ51" s="776"/>
      <c r="DR51" s="777"/>
      <c r="DS51" s="777"/>
      <c r="DT51" s="777"/>
      <c r="DU51" s="778"/>
      <c r="DV51" s="773"/>
      <c r="DW51" s="774"/>
      <c r="DX51" s="774"/>
      <c r="DY51" s="774"/>
      <c r="DZ51" s="779"/>
      <c r="EA51" s="218"/>
    </row>
    <row r="52" spans="1:131" ht="26.25" customHeight="1" x14ac:dyDescent="0.15">
      <c r="A52" s="226">
        <v>25</v>
      </c>
      <c r="B52" s="780"/>
      <c r="C52" s="781"/>
      <c r="D52" s="781"/>
      <c r="E52" s="781"/>
      <c r="F52" s="781"/>
      <c r="G52" s="781"/>
      <c r="H52" s="781"/>
      <c r="I52" s="781"/>
      <c r="J52" s="781"/>
      <c r="K52" s="781"/>
      <c r="L52" s="781"/>
      <c r="M52" s="781"/>
      <c r="N52" s="781"/>
      <c r="O52" s="781"/>
      <c r="P52" s="782"/>
      <c r="Q52" s="835"/>
      <c r="R52" s="836"/>
      <c r="S52" s="836"/>
      <c r="T52" s="836"/>
      <c r="U52" s="836"/>
      <c r="V52" s="836"/>
      <c r="W52" s="836"/>
      <c r="X52" s="836"/>
      <c r="Y52" s="836"/>
      <c r="Z52" s="836"/>
      <c r="AA52" s="836"/>
      <c r="AB52" s="836"/>
      <c r="AC52" s="836"/>
      <c r="AD52" s="836"/>
      <c r="AE52" s="837"/>
      <c r="AF52" s="786"/>
      <c r="AG52" s="787"/>
      <c r="AH52" s="787"/>
      <c r="AI52" s="787"/>
      <c r="AJ52" s="788"/>
      <c r="AK52" s="839"/>
      <c r="AL52" s="836"/>
      <c r="AM52" s="836"/>
      <c r="AN52" s="836"/>
      <c r="AO52" s="836"/>
      <c r="AP52" s="836"/>
      <c r="AQ52" s="836"/>
      <c r="AR52" s="836"/>
      <c r="AS52" s="836"/>
      <c r="AT52" s="836"/>
      <c r="AU52" s="836"/>
      <c r="AV52" s="836"/>
      <c r="AW52" s="836"/>
      <c r="AX52" s="836"/>
      <c r="AY52" s="836"/>
      <c r="AZ52" s="838"/>
      <c r="BA52" s="838"/>
      <c r="BB52" s="838"/>
      <c r="BC52" s="838"/>
      <c r="BD52" s="838"/>
      <c r="BE52" s="832"/>
      <c r="BF52" s="832"/>
      <c r="BG52" s="832"/>
      <c r="BH52" s="832"/>
      <c r="BI52" s="833"/>
      <c r="BJ52" s="220"/>
      <c r="BK52" s="220"/>
      <c r="BL52" s="220"/>
      <c r="BM52" s="220"/>
      <c r="BN52" s="220"/>
      <c r="BO52" s="229"/>
      <c r="BP52" s="229"/>
      <c r="BQ52" s="226">
        <v>46</v>
      </c>
      <c r="BR52" s="227"/>
      <c r="BS52" s="773"/>
      <c r="BT52" s="774"/>
      <c r="BU52" s="774"/>
      <c r="BV52" s="774"/>
      <c r="BW52" s="774"/>
      <c r="BX52" s="774"/>
      <c r="BY52" s="774"/>
      <c r="BZ52" s="774"/>
      <c r="CA52" s="774"/>
      <c r="CB52" s="774"/>
      <c r="CC52" s="774"/>
      <c r="CD52" s="774"/>
      <c r="CE52" s="774"/>
      <c r="CF52" s="774"/>
      <c r="CG52" s="775"/>
      <c r="CH52" s="776"/>
      <c r="CI52" s="777"/>
      <c r="CJ52" s="777"/>
      <c r="CK52" s="777"/>
      <c r="CL52" s="778"/>
      <c r="CM52" s="776"/>
      <c r="CN52" s="777"/>
      <c r="CO52" s="777"/>
      <c r="CP52" s="777"/>
      <c r="CQ52" s="778"/>
      <c r="CR52" s="776"/>
      <c r="CS52" s="777"/>
      <c r="CT52" s="777"/>
      <c r="CU52" s="777"/>
      <c r="CV52" s="778"/>
      <c r="CW52" s="776"/>
      <c r="CX52" s="777"/>
      <c r="CY52" s="777"/>
      <c r="CZ52" s="777"/>
      <c r="DA52" s="778"/>
      <c r="DB52" s="776"/>
      <c r="DC52" s="777"/>
      <c r="DD52" s="777"/>
      <c r="DE52" s="777"/>
      <c r="DF52" s="778"/>
      <c r="DG52" s="776"/>
      <c r="DH52" s="777"/>
      <c r="DI52" s="777"/>
      <c r="DJ52" s="777"/>
      <c r="DK52" s="778"/>
      <c r="DL52" s="776"/>
      <c r="DM52" s="777"/>
      <c r="DN52" s="777"/>
      <c r="DO52" s="777"/>
      <c r="DP52" s="778"/>
      <c r="DQ52" s="776"/>
      <c r="DR52" s="777"/>
      <c r="DS52" s="777"/>
      <c r="DT52" s="777"/>
      <c r="DU52" s="778"/>
      <c r="DV52" s="773"/>
      <c r="DW52" s="774"/>
      <c r="DX52" s="774"/>
      <c r="DY52" s="774"/>
      <c r="DZ52" s="779"/>
      <c r="EA52" s="218"/>
    </row>
    <row r="53" spans="1:131" ht="26.25" customHeight="1" x14ac:dyDescent="0.15">
      <c r="A53" s="226">
        <v>26</v>
      </c>
      <c r="B53" s="780"/>
      <c r="C53" s="781"/>
      <c r="D53" s="781"/>
      <c r="E53" s="781"/>
      <c r="F53" s="781"/>
      <c r="G53" s="781"/>
      <c r="H53" s="781"/>
      <c r="I53" s="781"/>
      <c r="J53" s="781"/>
      <c r="K53" s="781"/>
      <c r="L53" s="781"/>
      <c r="M53" s="781"/>
      <c r="N53" s="781"/>
      <c r="O53" s="781"/>
      <c r="P53" s="782"/>
      <c r="Q53" s="835"/>
      <c r="R53" s="836"/>
      <c r="S53" s="836"/>
      <c r="T53" s="836"/>
      <c r="U53" s="836"/>
      <c r="V53" s="836"/>
      <c r="W53" s="836"/>
      <c r="X53" s="836"/>
      <c r="Y53" s="836"/>
      <c r="Z53" s="836"/>
      <c r="AA53" s="836"/>
      <c r="AB53" s="836"/>
      <c r="AC53" s="836"/>
      <c r="AD53" s="836"/>
      <c r="AE53" s="837"/>
      <c r="AF53" s="786"/>
      <c r="AG53" s="787"/>
      <c r="AH53" s="787"/>
      <c r="AI53" s="787"/>
      <c r="AJ53" s="788"/>
      <c r="AK53" s="839"/>
      <c r="AL53" s="836"/>
      <c r="AM53" s="836"/>
      <c r="AN53" s="836"/>
      <c r="AO53" s="836"/>
      <c r="AP53" s="836"/>
      <c r="AQ53" s="836"/>
      <c r="AR53" s="836"/>
      <c r="AS53" s="836"/>
      <c r="AT53" s="836"/>
      <c r="AU53" s="836"/>
      <c r="AV53" s="836"/>
      <c r="AW53" s="836"/>
      <c r="AX53" s="836"/>
      <c r="AY53" s="836"/>
      <c r="AZ53" s="838"/>
      <c r="BA53" s="838"/>
      <c r="BB53" s="838"/>
      <c r="BC53" s="838"/>
      <c r="BD53" s="838"/>
      <c r="BE53" s="832"/>
      <c r="BF53" s="832"/>
      <c r="BG53" s="832"/>
      <c r="BH53" s="832"/>
      <c r="BI53" s="833"/>
      <c r="BJ53" s="220"/>
      <c r="BK53" s="220"/>
      <c r="BL53" s="220"/>
      <c r="BM53" s="220"/>
      <c r="BN53" s="220"/>
      <c r="BO53" s="229"/>
      <c r="BP53" s="229"/>
      <c r="BQ53" s="226">
        <v>47</v>
      </c>
      <c r="BR53" s="227"/>
      <c r="BS53" s="773"/>
      <c r="BT53" s="774"/>
      <c r="BU53" s="774"/>
      <c r="BV53" s="774"/>
      <c r="BW53" s="774"/>
      <c r="BX53" s="774"/>
      <c r="BY53" s="774"/>
      <c r="BZ53" s="774"/>
      <c r="CA53" s="774"/>
      <c r="CB53" s="774"/>
      <c r="CC53" s="774"/>
      <c r="CD53" s="774"/>
      <c r="CE53" s="774"/>
      <c r="CF53" s="774"/>
      <c r="CG53" s="775"/>
      <c r="CH53" s="776"/>
      <c r="CI53" s="777"/>
      <c r="CJ53" s="777"/>
      <c r="CK53" s="777"/>
      <c r="CL53" s="778"/>
      <c r="CM53" s="776"/>
      <c r="CN53" s="777"/>
      <c r="CO53" s="777"/>
      <c r="CP53" s="777"/>
      <c r="CQ53" s="778"/>
      <c r="CR53" s="776"/>
      <c r="CS53" s="777"/>
      <c r="CT53" s="777"/>
      <c r="CU53" s="777"/>
      <c r="CV53" s="778"/>
      <c r="CW53" s="776"/>
      <c r="CX53" s="777"/>
      <c r="CY53" s="777"/>
      <c r="CZ53" s="777"/>
      <c r="DA53" s="778"/>
      <c r="DB53" s="776"/>
      <c r="DC53" s="777"/>
      <c r="DD53" s="777"/>
      <c r="DE53" s="777"/>
      <c r="DF53" s="778"/>
      <c r="DG53" s="776"/>
      <c r="DH53" s="777"/>
      <c r="DI53" s="777"/>
      <c r="DJ53" s="777"/>
      <c r="DK53" s="778"/>
      <c r="DL53" s="776"/>
      <c r="DM53" s="777"/>
      <c r="DN53" s="777"/>
      <c r="DO53" s="777"/>
      <c r="DP53" s="778"/>
      <c r="DQ53" s="776"/>
      <c r="DR53" s="777"/>
      <c r="DS53" s="777"/>
      <c r="DT53" s="777"/>
      <c r="DU53" s="778"/>
      <c r="DV53" s="773"/>
      <c r="DW53" s="774"/>
      <c r="DX53" s="774"/>
      <c r="DY53" s="774"/>
      <c r="DZ53" s="779"/>
      <c r="EA53" s="218"/>
    </row>
    <row r="54" spans="1:131" ht="26.25" customHeight="1" x14ac:dyDescent="0.15">
      <c r="A54" s="226">
        <v>27</v>
      </c>
      <c r="B54" s="780"/>
      <c r="C54" s="781"/>
      <c r="D54" s="781"/>
      <c r="E54" s="781"/>
      <c r="F54" s="781"/>
      <c r="G54" s="781"/>
      <c r="H54" s="781"/>
      <c r="I54" s="781"/>
      <c r="J54" s="781"/>
      <c r="K54" s="781"/>
      <c r="L54" s="781"/>
      <c r="M54" s="781"/>
      <c r="N54" s="781"/>
      <c r="O54" s="781"/>
      <c r="P54" s="782"/>
      <c r="Q54" s="835"/>
      <c r="R54" s="836"/>
      <c r="S54" s="836"/>
      <c r="T54" s="836"/>
      <c r="U54" s="836"/>
      <c r="V54" s="836"/>
      <c r="W54" s="836"/>
      <c r="X54" s="836"/>
      <c r="Y54" s="836"/>
      <c r="Z54" s="836"/>
      <c r="AA54" s="836"/>
      <c r="AB54" s="836"/>
      <c r="AC54" s="836"/>
      <c r="AD54" s="836"/>
      <c r="AE54" s="837"/>
      <c r="AF54" s="786"/>
      <c r="AG54" s="787"/>
      <c r="AH54" s="787"/>
      <c r="AI54" s="787"/>
      <c r="AJ54" s="788"/>
      <c r="AK54" s="839"/>
      <c r="AL54" s="836"/>
      <c r="AM54" s="836"/>
      <c r="AN54" s="836"/>
      <c r="AO54" s="836"/>
      <c r="AP54" s="836"/>
      <c r="AQ54" s="836"/>
      <c r="AR54" s="836"/>
      <c r="AS54" s="836"/>
      <c r="AT54" s="836"/>
      <c r="AU54" s="836"/>
      <c r="AV54" s="836"/>
      <c r="AW54" s="836"/>
      <c r="AX54" s="836"/>
      <c r="AY54" s="836"/>
      <c r="AZ54" s="838"/>
      <c r="BA54" s="838"/>
      <c r="BB54" s="838"/>
      <c r="BC54" s="838"/>
      <c r="BD54" s="838"/>
      <c r="BE54" s="832"/>
      <c r="BF54" s="832"/>
      <c r="BG54" s="832"/>
      <c r="BH54" s="832"/>
      <c r="BI54" s="833"/>
      <c r="BJ54" s="220"/>
      <c r="BK54" s="220"/>
      <c r="BL54" s="220"/>
      <c r="BM54" s="220"/>
      <c r="BN54" s="220"/>
      <c r="BO54" s="229"/>
      <c r="BP54" s="229"/>
      <c r="BQ54" s="226">
        <v>48</v>
      </c>
      <c r="BR54" s="227"/>
      <c r="BS54" s="773"/>
      <c r="BT54" s="774"/>
      <c r="BU54" s="774"/>
      <c r="BV54" s="774"/>
      <c r="BW54" s="774"/>
      <c r="BX54" s="774"/>
      <c r="BY54" s="774"/>
      <c r="BZ54" s="774"/>
      <c r="CA54" s="774"/>
      <c r="CB54" s="774"/>
      <c r="CC54" s="774"/>
      <c r="CD54" s="774"/>
      <c r="CE54" s="774"/>
      <c r="CF54" s="774"/>
      <c r="CG54" s="775"/>
      <c r="CH54" s="776"/>
      <c r="CI54" s="777"/>
      <c r="CJ54" s="777"/>
      <c r="CK54" s="777"/>
      <c r="CL54" s="778"/>
      <c r="CM54" s="776"/>
      <c r="CN54" s="777"/>
      <c r="CO54" s="777"/>
      <c r="CP54" s="777"/>
      <c r="CQ54" s="778"/>
      <c r="CR54" s="776"/>
      <c r="CS54" s="777"/>
      <c r="CT54" s="777"/>
      <c r="CU54" s="777"/>
      <c r="CV54" s="778"/>
      <c r="CW54" s="776"/>
      <c r="CX54" s="777"/>
      <c r="CY54" s="777"/>
      <c r="CZ54" s="777"/>
      <c r="DA54" s="778"/>
      <c r="DB54" s="776"/>
      <c r="DC54" s="777"/>
      <c r="DD54" s="777"/>
      <c r="DE54" s="777"/>
      <c r="DF54" s="778"/>
      <c r="DG54" s="776"/>
      <c r="DH54" s="777"/>
      <c r="DI54" s="777"/>
      <c r="DJ54" s="777"/>
      <c r="DK54" s="778"/>
      <c r="DL54" s="776"/>
      <c r="DM54" s="777"/>
      <c r="DN54" s="777"/>
      <c r="DO54" s="777"/>
      <c r="DP54" s="778"/>
      <c r="DQ54" s="776"/>
      <c r="DR54" s="777"/>
      <c r="DS54" s="777"/>
      <c r="DT54" s="777"/>
      <c r="DU54" s="778"/>
      <c r="DV54" s="773"/>
      <c r="DW54" s="774"/>
      <c r="DX54" s="774"/>
      <c r="DY54" s="774"/>
      <c r="DZ54" s="779"/>
      <c r="EA54" s="218"/>
    </row>
    <row r="55" spans="1:131" ht="26.25" customHeight="1" x14ac:dyDescent="0.15">
      <c r="A55" s="226">
        <v>28</v>
      </c>
      <c r="B55" s="780"/>
      <c r="C55" s="781"/>
      <c r="D55" s="781"/>
      <c r="E55" s="781"/>
      <c r="F55" s="781"/>
      <c r="G55" s="781"/>
      <c r="H55" s="781"/>
      <c r="I55" s="781"/>
      <c r="J55" s="781"/>
      <c r="K55" s="781"/>
      <c r="L55" s="781"/>
      <c r="M55" s="781"/>
      <c r="N55" s="781"/>
      <c r="O55" s="781"/>
      <c r="P55" s="782"/>
      <c r="Q55" s="835"/>
      <c r="R55" s="836"/>
      <c r="S55" s="836"/>
      <c r="T55" s="836"/>
      <c r="U55" s="836"/>
      <c r="V55" s="836"/>
      <c r="W55" s="836"/>
      <c r="X55" s="836"/>
      <c r="Y55" s="836"/>
      <c r="Z55" s="836"/>
      <c r="AA55" s="836"/>
      <c r="AB55" s="836"/>
      <c r="AC55" s="836"/>
      <c r="AD55" s="836"/>
      <c r="AE55" s="837"/>
      <c r="AF55" s="786"/>
      <c r="AG55" s="787"/>
      <c r="AH55" s="787"/>
      <c r="AI55" s="787"/>
      <c r="AJ55" s="788"/>
      <c r="AK55" s="839"/>
      <c r="AL55" s="836"/>
      <c r="AM55" s="836"/>
      <c r="AN55" s="836"/>
      <c r="AO55" s="836"/>
      <c r="AP55" s="836"/>
      <c r="AQ55" s="836"/>
      <c r="AR55" s="836"/>
      <c r="AS55" s="836"/>
      <c r="AT55" s="836"/>
      <c r="AU55" s="836"/>
      <c r="AV55" s="836"/>
      <c r="AW55" s="836"/>
      <c r="AX55" s="836"/>
      <c r="AY55" s="836"/>
      <c r="AZ55" s="838"/>
      <c r="BA55" s="838"/>
      <c r="BB55" s="838"/>
      <c r="BC55" s="838"/>
      <c r="BD55" s="838"/>
      <c r="BE55" s="832"/>
      <c r="BF55" s="832"/>
      <c r="BG55" s="832"/>
      <c r="BH55" s="832"/>
      <c r="BI55" s="833"/>
      <c r="BJ55" s="220"/>
      <c r="BK55" s="220"/>
      <c r="BL55" s="220"/>
      <c r="BM55" s="220"/>
      <c r="BN55" s="220"/>
      <c r="BO55" s="229"/>
      <c r="BP55" s="229"/>
      <c r="BQ55" s="226">
        <v>49</v>
      </c>
      <c r="BR55" s="227"/>
      <c r="BS55" s="773"/>
      <c r="BT55" s="774"/>
      <c r="BU55" s="774"/>
      <c r="BV55" s="774"/>
      <c r="BW55" s="774"/>
      <c r="BX55" s="774"/>
      <c r="BY55" s="774"/>
      <c r="BZ55" s="774"/>
      <c r="CA55" s="774"/>
      <c r="CB55" s="774"/>
      <c r="CC55" s="774"/>
      <c r="CD55" s="774"/>
      <c r="CE55" s="774"/>
      <c r="CF55" s="774"/>
      <c r="CG55" s="775"/>
      <c r="CH55" s="776"/>
      <c r="CI55" s="777"/>
      <c r="CJ55" s="777"/>
      <c r="CK55" s="777"/>
      <c r="CL55" s="778"/>
      <c r="CM55" s="776"/>
      <c r="CN55" s="777"/>
      <c r="CO55" s="777"/>
      <c r="CP55" s="777"/>
      <c r="CQ55" s="778"/>
      <c r="CR55" s="776"/>
      <c r="CS55" s="777"/>
      <c r="CT55" s="777"/>
      <c r="CU55" s="777"/>
      <c r="CV55" s="778"/>
      <c r="CW55" s="776"/>
      <c r="CX55" s="777"/>
      <c r="CY55" s="777"/>
      <c r="CZ55" s="777"/>
      <c r="DA55" s="778"/>
      <c r="DB55" s="776"/>
      <c r="DC55" s="777"/>
      <c r="DD55" s="777"/>
      <c r="DE55" s="777"/>
      <c r="DF55" s="778"/>
      <c r="DG55" s="776"/>
      <c r="DH55" s="777"/>
      <c r="DI55" s="777"/>
      <c r="DJ55" s="777"/>
      <c r="DK55" s="778"/>
      <c r="DL55" s="776"/>
      <c r="DM55" s="777"/>
      <c r="DN55" s="777"/>
      <c r="DO55" s="777"/>
      <c r="DP55" s="778"/>
      <c r="DQ55" s="776"/>
      <c r="DR55" s="777"/>
      <c r="DS55" s="777"/>
      <c r="DT55" s="777"/>
      <c r="DU55" s="778"/>
      <c r="DV55" s="773"/>
      <c r="DW55" s="774"/>
      <c r="DX55" s="774"/>
      <c r="DY55" s="774"/>
      <c r="DZ55" s="779"/>
      <c r="EA55" s="218"/>
    </row>
    <row r="56" spans="1:131" ht="26.25" customHeight="1" x14ac:dyDescent="0.15">
      <c r="A56" s="226">
        <v>29</v>
      </c>
      <c r="B56" s="780"/>
      <c r="C56" s="781"/>
      <c r="D56" s="781"/>
      <c r="E56" s="781"/>
      <c r="F56" s="781"/>
      <c r="G56" s="781"/>
      <c r="H56" s="781"/>
      <c r="I56" s="781"/>
      <c r="J56" s="781"/>
      <c r="K56" s="781"/>
      <c r="L56" s="781"/>
      <c r="M56" s="781"/>
      <c r="N56" s="781"/>
      <c r="O56" s="781"/>
      <c r="P56" s="782"/>
      <c r="Q56" s="835"/>
      <c r="R56" s="836"/>
      <c r="S56" s="836"/>
      <c r="T56" s="836"/>
      <c r="U56" s="836"/>
      <c r="V56" s="836"/>
      <c r="W56" s="836"/>
      <c r="X56" s="836"/>
      <c r="Y56" s="836"/>
      <c r="Z56" s="836"/>
      <c r="AA56" s="836"/>
      <c r="AB56" s="836"/>
      <c r="AC56" s="836"/>
      <c r="AD56" s="836"/>
      <c r="AE56" s="837"/>
      <c r="AF56" s="786"/>
      <c r="AG56" s="787"/>
      <c r="AH56" s="787"/>
      <c r="AI56" s="787"/>
      <c r="AJ56" s="788"/>
      <c r="AK56" s="839"/>
      <c r="AL56" s="836"/>
      <c r="AM56" s="836"/>
      <c r="AN56" s="836"/>
      <c r="AO56" s="836"/>
      <c r="AP56" s="836"/>
      <c r="AQ56" s="836"/>
      <c r="AR56" s="836"/>
      <c r="AS56" s="836"/>
      <c r="AT56" s="836"/>
      <c r="AU56" s="836"/>
      <c r="AV56" s="836"/>
      <c r="AW56" s="836"/>
      <c r="AX56" s="836"/>
      <c r="AY56" s="836"/>
      <c r="AZ56" s="838"/>
      <c r="BA56" s="838"/>
      <c r="BB56" s="838"/>
      <c r="BC56" s="838"/>
      <c r="BD56" s="838"/>
      <c r="BE56" s="832"/>
      <c r="BF56" s="832"/>
      <c r="BG56" s="832"/>
      <c r="BH56" s="832"/>
      <c r="BI56" s="833"/>
      <c r="BJ56" s="220"/>
      <c r="BK56" s="220"/>
      <c r="BL56" s="220"/>
      <c r="BM56" s="220"/>
      <c r="BN56" s="220"/>
      <c r="BO56" s="229"/>
      <c r="BP56" s="229"/>
      <c r="BQ56" s="226">
        <v>50</v>
      </c>
      <c r="BR56" s="227"/>
      <c r="BS56" s="773"/>
      <c r="BT56" s="774"/>
      <c r="BU56" s="774"/>
      <c r="BV56" s="774"/>
      <c r="BW56" s="774"/>
      <c r="BX56" s="774"/>
      <c r="BY56" s="774"/>
      <c r="BZ56" s="774"/>
      <c r="CA56" s="774"/>
      <c r="CB56" s="774"/>
      <c r="CC56" s="774"/>
      <c r="CD56" s="774"/>
      <c r="CE56" s="774"/>
      <c r="CF56" s="774"/>
      <c r="CG56" s="775"/>
      <c r="CH56" s="776"/>
      <c r="CI56" s="777"/>
      <c r="CJ56" s="777"/>
      <c r="CK56" s="777"/>
      <c r="CL56" s="778"/>
      <c r="CM56" s="776"/>
      <c r="CN56" s="777"/>
      <c r="CO56" s="777"/>
      <c r="CP56" s="777"/>
      <c r="CQ56" s="778"/>
      <c r="CR56" s="776"/>
      <c r="CS56" s="777"/>
      <c r="CT56" s="777"/>
      <c r="CU56" s="777"/>
      <c r="CV56" s="778"/>
      <c r="CW56" s="776"/>
      <c r="CX56" s="777"/>
      <c r="CY56" s="777"/>
      <c r="CZ56" s="777"/>
      <c r="DA56" s="778"/>
      <c r="DB56" s="776"/>
      <c r="DC56" s="777"/>
      <c r="DD56" s="777"/>
      <c r="DE56" s="777"/>
      <c r="DF56" s="778"/>
      <c r="DG56" s="776"/>
      <c r="DH56" s="777"/>
      <c r="DI56" s="777"/>
      <c r="DJ56" s="777"/>
      <c r="DK56" s="778"/>
      <c r="DL56" s="776"/>
      <c r="DM56" s="777"/>
      <c r="DN56" s="777"/>
      <c r="DO56" s="777"/>
      <c r="DP56" s="778"/>
      <c r="DQ56" s="776"/>
      <c r="DR56" s="777"/>
      <c r="DS56" s="777"/>
      <c r="DT56" s="777"/>
      <c r="DU56" s="778"/>
      <c r="DV56" s="773"/>
      <c r="DW56" s="774"/>
      <c r="DX56" s="774"/>
      <c r="DY56" s="774"/>
      <c r="DZ56" s="779"/>
      <c r="EA56" s="218"/>
    </row>
    <row r="57" spans="1:131" ht="26.25" customHeight="1" x14ac:dyDescent="0.15">
      <c r="A57" s="226">
        <v>30</v>
      </c>
      <c r="B57" s="780"/>
      <c r="C57" s="781"/>
      <c r="D57" s="781"/>
      <c r="E57" s="781"/>
      <c r="F57" s="781"/>
      <c r="G57" s="781"/>
      <c r="H57" s="781"/>
      <c r="I57" s="781"/>
      <c r="J57" s="781"/>
      <c r="K57" s="781"/>
      <c r="L57" s="781"/>
      <c r="M57" s="781"/>
      <c r="N57" s="781"/>
      <c r="O57" s="781"/>
      <c r="P57" s="782"/>
      <c r="Q57" s="835"/>
      <c r="R57" s="836"/>
      <c r="S57" s="836"/>
      <c r="T57" s="836"/>
      <c r="U57" s="836"/>
      <c r="V57" s="836"/>
      <c r="W57" s="836"/>
      <c r="X57" s="836"/>
      <c r="Y57" s="836"/>
      <c r="Z57" s="836"/>
      <c r="AA57" s="836"/>
      <c r="AB57" s="836"/>
      <c r="AC57" s="836"/>
      <c r="AD57" s="836"/>
      <c r="AE57" s="837"/>
      <c r="AF57" s="786"/>
      <c r="AG57" s="787"/>
      <c r="AH57" s="787"/>
      <c r="AI57" s="787"/>
      <c r="AJ57" s="788"/>
      <c r="AK57" s="839"/>
      <c r="AL57" s="836"/>
      <c r="AM57" s="836"/>
      <c r="AN57" s="836"/>
      <c r="AO57" s="836"/>
      <c r="AP57" s="836"/>
      <c r="AQ57" s="836"/>
      <c r="AR57" s="836"/>
      <c r="AS57" s="836"/>
      <c r="AT57" s="836"/>
      <c r="AU57" s="836"/>
      <c r="AV57" s="836"/>
      <c r="AW57" s="836"/>
      <c r="AX57" s="836"/>
      <c r="AY57" s="836"/>
      <c r="AZ57" s="838"/>
      <c r="BA57" s="838"/>
      <c r="BB57" s="838"/>
      <c r="BC57" s="838"/>
      <c r="BD57" s="838"/>
      <c r="BE57" s="832"/>
      <c r="BF57" s="832"/>
      <c r="BG57" s="832"/>
      <c r="BH57" s="832"/>
      <c r="BI57" s="833"/>
      <c r="BJ57" s="220"/>
      <c r="BK57" s="220"/>
      <c r="BL57" s="220"/>
      <c r="BM57" s="220"/>
      <c r="BN57" s="220"/>
      <c r="BO57" s="229"/>
      <c r="BP57" s="229"/>
      <c r="BQ57" s="226">
        <v>51</v>
      </c>
      <c r="BR57" s="227"/>
      <c r="BS57" s="773"/>
      <c r="BT57" s="774"/>
      <c r="BU57" s="774"/>
      <c r="BV57" s="774"/>
      <c r="BW57" s="774"/>
      <c r="BX57" s="774"/>
      <c r="BY57" s="774"/>
      <c r="BZ57" s="774"/>
      <c r="CA57" s="774"/>
      <c r="CB57" s="774"/>
      <c r="CC57" s="774"/>
      <c r="CD57" s="774"/>
      <c r="CE57" s="774"/>
      <c r="CF57" s="774"/>
      <c r="CG57" s="775"/>
      <c r="CH57" s="776"/>
      <c r="CI57" s="777"/>
      <c r="CJ57" s="777"/>
      <c r="CK57" s="777"/>
      <c r="CL57" s="778"/>
      <c r="CM57" s="776"/>
      <c r="CN57" s="777"/>
      <c r="CO57" s="777"/>
      <c r="CP57" s="777"/>
      <c r="CQ57" s="778"/>
      <c r="CR57" s="776"/>
      <c r="CS57" s="777"/>
      <c r="CT57" s="777"/>
      <c r="CU57" s="777"/>
      <c r="CV57" s="778"/>
      <c r="CW57" s="776"/>
      <c r="CX57" s="777"/>
      <c r="CY57" s="777"/>
      <c r="CZ57" s="777"/>
      <c r="DA57" s="778"/>
      <c r="DB57" s="776"/>
      <c r="DC57" s="777"/>
      <c r="DD57" s="777"/>
      <c r="DE57" s="777"/>
      <c r="DF57" s="778"/>
      <c r="DG57" s="776"/>
      <c r="DH57" s="777"/>
      <c r="DI57" s="777"/>
      <c r="DJ57" s="777"/>
      <c r="DK57" s="778"/>
      <c r="DL57" s="776"/>
      <c r="DM57" s="777"/>
      <c r="DN57" s="777"/>
      <c r="DO57" s="777"/>
      <c r="DP57" s="778"/>
      <c r="DQ57" s="776"/>
      <c r="DR57" s="777"/>
      <c r="DS57" s="777"/>
      <c r="DT57" s="777"/>
      <c r="DU57" s="778"/>
      <c r="DV57" s="773"/>
      <c r="DW57" s="774"/>
      <c r="DX57" s="774"/>
      <c r="DY57" s="774"/>
      <c r="DZ57" s="779"/>
      <c r="EA57" s="218"/>
    </row>
    <row r="58" spans="1:131" ht="26.25" customHeight="1" x14ac:dyDescent="0.15">
      <c r="A58" s="226">
        <v>31</v>
      </c>
      <c r="B58" s="780"/>
      <c r="C58" s="781"/>
      <c r="D58" s="781"/>
      <c r="E58" s="781"/>
      <c r="F58" s="781"/>
      <c r="G58" s="781"/>
      <c r="H58" s="781"/>
      <c r="I58" s="781"/>
      <c r="J58" s="781"/>
      <c r="K58" s="781"/>
      <c r="L58" s="781"/>
      <c r="M58" s="781"/>
      <c r="N58" s="781"/>
      <c r="O58" s="781"/>
      <c r="P58" s="782"/>
      <c r="Q58" s="835"/>
      <c r="R58" s="836"/>
      <c r="S58" s="836"/>
      <c r="T58" s="836"/>
      <c r="U58" s="836"/>
      <c r="V58" s="836"/>
      <c r="W58" s="836"/>
      <c r="X58" s="836"/>
      <c r="Y58" s="836"/>
      <c r="Z58" s="836"/>
      <c r="AA58" s="836"/>
      <c r="AB58" s="836"/>
      <c r="AC58" s="836"/>
      <c r="AD58" s="836"/>
      <c r="AE58" s="837"/>
      <c r="AF58" s="786"/>
      <c r="AG58" s="787"/>
      <c r="AH58" s="787"/>
      <c r="AI58" s="787"/>
      <c r="AJ58" s="788"/>
      <c r="AK58" s="839"/>
      <c r="AL58" s="836"/>
      <c r="AM58" s="836"/>
      <c r="AN58" s="836"/>
      <c r="AO58" s="836"/>
      <c r="AP58" s="836"/>
      <c r="AQ58" s="836"/>
      <c r="AR58" s="836"/>
      <c r="AS58" s="836"/>
      <c r="AT58" s="836"/>
      <c r="AU58" s="836"/>
      <c r="AV58" s="836"/>
      <c r="AW58" s="836"/>
      <c r="AX58" s="836"/>
      <c r="AY58" s="836"/>
      <c r="AZ58" s="838"/>
      <c r="BA58" s="838"/>
      <c r="BB58" s="838"/>
      <c r="BC58" s="838"/>
      <c r="BD58" s="838"/>
      <c r="BE58" s="832"/>
      <c r="BF58" s="832"/>
      <c r="BG58" s="832"/>
      <c r="BH58" s="832"/>
      <c r="BI58" s="833"/>
      <c r="BJ58" s="220"/>
      <c r="BK58" s="220"/>
      <c r="BL58" s="220"/>
      <c r="BM58" s="220"/>
      <c r="BN58" s="220"/>
      <c r="BO58" s="229"/>
      <c r="BP58" s="229"/>
      <c r="BQ58" s="226">
        <v>52</v>
      </c>
      <c r="BR58" s="227"/>
      <c r="BS58" s="773"/>
      <c r="BT58" s="774"/>
      <c r="BU58" s="774"/>
      <c r="BV58" s="774"/>
      <c r="BW58" s="774"/>
      <c r="BX58" s="774"/>
      <c r="BY58" s="774"/>
      <c r="BZ58" s="774"/>
      <c r="CA58" s="774"/>
      <c r="CB58" s="774"/>
      <c r="CC58" s="774"/>
      <c r="CD58" s="774"/>
      <c r="CE58" s="774"/>
      <c r="CF58" s="774"/>
      <c r="CG58" s="775"/>
      <c r="CH58" s="776"/>
      <c r="CI58" s="777"/>
      <c r="CJ58" s="777"/>
      <c r="CK58" s="777"/>
      <c r="CL58" s="778"/>
      <c r="CM58" s="776"/>
      <c r="CN58" s="777"/>
      <c r="CO58" s="777"/>
      <c r="CP58" s="777"/>
      <c r="CQ58" s="778"/>
      <c r="CR58" s="776"/>
      <c r="CS58" s="777"/>
      <c r="CT58" s="777"/>
      <c r="CU58" s="777"/>
      <c r="CV58" s="778"/>
      <c r="CW58" s="776"/>
      <c r="CX58" s="777"/>
      <c r="CY58" s="777"/>
      <c r="CZ58" s="777"/>
      <c r="DA58" s="778"/>
      <c r="DB58" s="776"/>
      <c r="DC58" s="777"/>
      <c r="DD58" s="777"/>
      <c r="DE58" s="777"/>
      <c r="DF58" s="778"/>
      <c r="DG58" s="776"/>
      <c r="DH58" s="777"/>
      <c r="DI58" s="777"/>
      <c r="DJ58" s="777"/>
      <c r="DK58" s="778"/>
      <c r="DL58" s="776"/>
      <c r="DM58" s="777"/>
      <c r="DN58" s="777"/>
      <c r="DO58" s="777"/>
      <c r="DP58" s="778"/>
      <c r="DQ58" s="776"/>
      <c r="DR58" s="777"/>
      <c r="DS58" s="777"/>
      <c r="DT58" s="777"/>
      <c r="DU58" s="778"/>
      <c r="DV58" s="773"/>
      <c r="DW58" s="774"/>
      <c r="DX58" s="774"/>
      <c r="DY58" s="774"/>
      <c r="DZ58" s="779"/>
      <c r="EA58" s="218"/>
    </row>
    <row r="59" spans="1:131" ht="26.25" customHeight="1" x14ac:dyDescent="0.15">
      <c r="A59" s="226">
        <v>32</v>
      </c>
      <c r="B59" s="780"/>
      <c r="C59" s="781"/>
      <c r="D59" s="781"/>
      <c r="E59" s="781"/>
      <c r="F59" s="781"/>
      <c r="G59" s="781"/>
      <c r="H59" s="781"/>
      <c r="I59" s="781"/>
      <c r="J59" s="781"/>
      <c r="K59" s="781"/>
      <c r="L59" s="781"/>
      <c r="M59" s="781"/>
      <c r="N59" s="781"/>
      <c r="O59" s="781"/>
      <c r="P59" s="782"/>
      <c r="Q59" s="835"/>
      <c r="R59" s="836"/>
      <c r="S59" s="836"/>
      <c r="T59" s="836"/>
      <c r="U59" s="836"/>
      <c r="V59" s="836"/>
      <c r="W59" s="836"/>
      <c r="X59" s="836"/>
      <c r="Y59" s="836"/>
      <c r="Z59" s="836"/>
      <c r="AA59" s="836"/>
      <c r="AB59" s="836"/>
      <c r="AC59" s="836"/>
      <c r="AD59" s="836"/>
      <c r="AE59" s="837"/>
      <c r="AF59" s="786"/>
      <c r="AG59" s="787"/>
      <c r="AH59" s="787"/>
      <c r="AI59" s="787"/>
      <c r="AJ59" s="788"/>
      <c r="AK59" s="839"/>
      <c r="AL59" s="836"/>
      <c r="AM59" s="836"/>
      <c r="AN59" s="836"/>
      <c r="AO59" s="836"/>
      <c r="AP59" s="836"/>
      <c r="AQ59" s="836"/>
      <c r="AR59" s="836"/>
      <c r="AS59" s="836"/>
      <c r="AT59" s="836"/>
      <c r="AU59" s="836"/>
      <c r="AV59" s="836"/>
      <c r="AW59" s="836"/>
      <c r="AX59" s="836"/>
      <c r="AY59" s="836"/>
      <c r="AZ59" s="838"/>
      <c r="BA59" s="838"/>
      <c r="BB59" s="838"/>
      <c r="BC59" s="838"/>
      <c r="BD59" s="838"/>
      <c r="BE59" s="832"/>
      <c r="BF59" s="832"/>
      <c r="BG59" s="832"/>
      <c r="BH59" s="832"/>
      <c r="BI59" s="833"/>
      <c r="BJ59" s="220"/>
      <c r="BK59" s="220"/>
      <c r="BL59" s="220"/>
      <c r="BM59" s="220"/>
      <c r="BN59" s="220"/>
      <c r="BO59" s="229"/>
      <c r="BP59" s="229"/>
      <c r="BQ59" s="226">
        <v>53</v>
      </c>
      <c r="BR59" s="227"/>
      <c r="BS59" s="773"/>
      <c r="BT59" s="774"/>
      <c r="BU59" s="774"/>
      <c r="BV59" s="774"/>
      <c r="BW59" s="774"/>
      <c r="BX59" s="774"/>
      <c r="BY59" s="774"/>
      <c r="BZ59" s="774"/>
      <c r="CA59" s="774"/>
      <c r="CB59" s="774"/>
      <c r="CC59" s="774"/>
      <c r="CD59" s="774"/>
      <c r="CE59" s="774"/>
      <c r="CF59" s="774"/>
      <c r="CG59" s="775"/>
      <c r="CH59" s="776"/>
      <c r="CI59" s="777"/>
      <c r="CJ59" s="777"/>
      <c r="CK59" s="777"/>
      <c r="CL59" s="778"/>
      <c r="CM59" s="776"/>
      <c r="CN59" s="777"/>
      <c r="CO59" s="777"/>
      <c r="CP59" s="777"/>
      <c r="CQ59" s="778"/>
      <c r="CR59" s="776"/>
      <c r="CS59" s="777"/>
      <c r="CT59" s="777"/>
      <c r="CU59" s="777"/>
      <c r="CV59" s="778"/>
      <c r="CW59" s="776"/>
      <c r="CX59" s="777"/>
      <c r="CY59" s="777"/>
      <c r="CZ59" s="777"/>
      <c r="DA59" s="778"/>
      <c r="DB59" s="776"/>
      <c r="DC59" s="777"/>
      <c r="DD59" s="777"/>
      <c r="DE59" s="777"/>
      <c r="DF59" s="778"/>
      <c r="DG59" s="776"/>
      <c r="DH59" s="777"/>
      <c r="DI59" s="777"/>
      <c r="DJ59" s="777"/>
      <c r="DK59" s="778"/>
      <c r="DL59" s="776"/>
      <c r="DM59" s="777"/>
      <c r="DN59" s="777"/>
      <c r="DO59" s="777"/>
      <c r="DP59" s="778"/>
      <c r="DQ59" s="776"/>
      <c r="DR59" s="777"/>
      <c r="DS59" s="777"/>
      <c r="DT59" s="777"/>
      <c r="DU59" s="778"/>
      <c r="DV59" s="773"/>
      <c r="DW59" s="774"/>
      <c r="DX59" s="774"/>
      <c r="DY59" s="774"/>
      <c r="DZ59" s="779"/>
      <c r="EA59" s="218"/>
    </row>
    <row r="60" spans="1:131" ht="26.25" customHeight="1" x14ac:dyDescent="0.15">
      <c r="A60" s="226">
        <v>33</v>
      </c>
      <c r="B60" s="780"/>
      <c r="C60" s="781"/>
      <c r="D60" s="781"/>
      <c r="E60" s="781"/>
      <c r="F60" s="781"/>
      <c r="G60" s="781"/>
      <c r="H60" s="781"/>
      <c r="I60" s="781"/>
      <c r="J60" s="781"/>
      <c r="K60" s="781"/>
      <c r="L60" s="781"/>
      <c r="M60" s="781"/>
      <c r="N60" s="781"/>
      <c r="O60" s="781"/>
      <c r="P60" s="782"/>
      <c r="Q60" s="835"/>
      <c r="R60" s="836"/>
      <c r="S60" s="836"/>
      <c r="T60" s="836"/>
      <c r="U60" s="836"/>
      <c r="V60" s="836"/>
      <c r="W60" s="836"/>
      <c r="X60" s="836"/>
      <c r="Y60" s="836"/>
      <c r="Z60" s="836"/>
      <c r="AA60" s="836"/>
      <c r="AB60" s="836"/>
      <c r="AC60" s="836"/>
      <c r="AD60" s="836"/>
      <c r="AE60" s="837"/>
      <c r="AF60" s="786"/>
      <c r="AG60" s="787"/>
      <c r="AH60" s="787"/>
      <c r="AI60" s="787"/>
      <c r="AJ60" s="788"/>
      <c r="AK60" s="839"/>
      <c r="AL60" s="836"/>
      <c r="AM60" s="836"/>
      <c r="AN60" s="836"/>
      <c r="AO60" s="836"/>
      <c r="AP60" s="836"/>
      <c r="AQ60" s="836"/>
      <c r="AR60" s="836"/>
      <c r="AS60" s="836"/>
      <c r="AT60" s="836"/>
      <c r="AU60" s="836"/>
      <c r="AV60" s="836"/>
      <c r="AW60" s="836"/>
      <c r="AX60" s="836"/>
      <c r="AY60" s="836"/>
      <c r="AZ60" s="838"/>
      <c r="BA60" s="838"/>
      <c r="BB60" s="838"/>
      <c r="BC60" s="838"/>
      <c r="BD60" s="838"/>
      <c r="BE60" s="832"/>
      <c r="BF60" s="832"/>
      <c r="BG60" s="832"/>
      <c r="BH60" s="832"/>
      <c r="BI60" s="833"/>
      <c r="BJ60" s="220"/>
      <c r="BK60" s="220"/>
      <c r="BL60" s="220"/>
      <c r="BM60" s="220"/>
      <c r="BN60" s="220"/>
      <c r="BO60" s="229"/>
      <c r="BP60" s="229"/>
      <c r="BQ60" s="226">
        <v>54</v>
      </c>
      <c r="BR60" s="227"/>
      <c r="BS60" s="773"/>
      <c r="BT60" s="774"/>
      <c r="BU60" s="774"/>
      <c r="BV60" s="774"/>
      <c r="BW60" s="774"/>
      <c r="BX60" s="774"/>
      <c r="BY60" s="774"/>
      <c r="BZ60" s="774"/>
      <c r="CA60" s="774"/>
      <c r="CB60" s="774"/>
      <c r="CC60" s="774"/>
      <c r="CD60" s="774"/>
      <c r="CE60" s="774"/>
      <c r="CF60" s="774"/>
      <c r="CG60" s="775"/>
      <c r="CH60" s="776"/>
      <c r="CI60" s="777"/>
      <c r="CJ60" s="777"/>
      <c r="CK60" s="777"/>
      <c r="CL60" s="778"/>
      <c r="CM60" s="776"/>
      <c r="CN60" s="777"/>
      <c r="CO60" s="777"/>
      <c r="CP60" s="777"/>
      <c r="CQ60" s="778"/>
      <c r="CR60" s="776"/>
      <c r="CS60" s="777"/>
      <c r="CT60" s="777"/>
      <c r="CU60" s="777"/>
      <c r="CV60" s="778"/>
      <c r="CW60" s="776"/>
      <c r="CX60" s="777"/>
      <c r="CY60" s="777"/>
      <c r="CZ60" s="777"/>
      <c r="DA60" s="778"/>
      <c r="DB60" s="776"/>
      <c r="DC60" s="777"/>
      <c r="DD60" s="777"/>
      <c r="DE60" s="777"/>
      <c r="DF60" s="778"/>
      <c r="DG60" s="776"/>
      <c r="DH60" s="777"/>
      <c r="DI60" s="777"/>
      <c r="DJ60" s="777"/>
      <c r="DK60" s="778"/>
      <c r="DL60" s="776"/>
      <c r="DM60" s="777"/>
      <c r="DN60" s="777"/>
      <c r="DO60" s="777"/>
      <c r="DP60" s="778"/>
      <c r="DQ60" s="776"/>
      <c r="DR60" s="777"/>
      <c r="DS60" s="777"/>
      <c r="DT60" s="777"/>
      <c r="DU60" s="778"/>
      <c r="DV60" s="773"/>
      <c r="DW60" s="774"/>
      <c r="DX60" s="774"/>
      <c r="DY60" s="774"/>
      <c r="DZ60" s="779"/>
      <c r="EA60" s="218"/>
    </row>
    <row r="61" spans="1:131" ht="26.25" customHeight="1" thickBot="1" x14ac:dyDescent="0.2">
      <c r="A61" s="226">
        <v>34</v>
      </c>
      <c r="B61" s="780"/>
      <c r="C61" s="781"/>
      <c r="D61" s="781"/>
      <c r="E61" s="781"/>
      <c r="F61" s="781"/>
      <c r="G61" s="781"/>
      <c r="H61" s="781"/>
      <c r="I61" s="781"/>
      <c r="J61" s="781"/>
      <c r="K61" s="781"/>
      <c r="L61" s="781"/>
      <c r="M61" s="781"/>
      <c r="N61" s="781"/>
      <c r="O61" s="781"/>
      <c r="P61" s="782"/>
      <c r="Q61" s="835"/>
      <c r="R61" s="836"/>
      <c r="S61" s="836"/>
      <c r="T61" s="836"/>
      <c r="U61" s="836"/>
      <c r="V61" s="836"/>
      <c r="W61" s="836"/>
      <c r="X61" s="836"/>
      <c r="Y61" s="836"/>
      <c r="Z61" s="836"/>
      <c r="AA61" s="836"/>
      <c r="AB61" s="836"/>
      <c r="AC61" s="836"/>
      <c r="AD61" s="836"/>
      <c r="AE61" s="837"/>
      <c r="AF61" s="786"/>
      <c r="AG61" s="787"/>
      <c r="AH61" s="787"/>
      <c r="AI61" s="787"/>
      <c r="AJ61" s="788"/>
      <c r="AK61" s="839"/>
      <c r="AL61" s="836"/>
      <c r="AM61" s="836"/>
      <c r="AN61" s="836"/>
      <c r="AO61" s="836"/>
      <c r="AP61" s="836"/>
      <c r="AQ61" s="836"/>
      <c r="AR61" s="836"/>
      <c r="AS61" s="836"/>
      <c r="AT61" s="836"/>
      <c r="AU61" s="836"/>
      <c r="AV61" s="836"/>
      <c r="AW61" s="836"/>
      <c r="AX61" s="836"/>
      <c r="AY61" s="836"/>
      <c r="AZ61" s="838"/>
      <c r="BA61" s="838"/>
      <c r="BB61" s="838"/>
      <c r="BC61" s="838"/>
      <c r="BD61" s="838"/>
      <c r="BE61" s="832"/>
      <c r="BF61" s="832"/>
      <c r="BG61" s="832"/>
      <c r="BH61" s="832"/>
      <c r="BI61" s="833"/>
      <c r="BJ61" s="220"/>
      <c r="BK61" s="220"/>
      <c r="BL61" s="220"/>
      <c r="BM61" s="220"/>
      <c r="BN61" s="220"/>
      <c r="BO61" s="229"/>
      <c r="BP61" s="229"/>
      <c r="BQ61" s="226">
        <v>55</v>
      </c>
      <c r="BR61" s="227"/>
      <c r="BS61" s="773"/>
      <c r="BT61" s="774"/>
      <c r="BU61" s="774"/>
      <c r="BV61" s="774"/>
      <c r="BW61" s="774"/>
      <c r="BX61" s="774"/>
      <c r="BY61" s="774"/>
      <c r="BZ61" s="774"/>
      <c r="CA61" s="774"/>
      <c r="CB61" s="774"/>
      <c r="CC61" s="774"/>
      <c r="CD61" s="774"/>
      <c r="CE61" s="774"/>
      <c r="CF61" s="774"/>
      <c r="CG61" s="775"/>
      <c r="CH61" s="776"/>
      <c r="CI61" s="777"/>
      <c r="CJ61" s="777"/>
      <c r="CK61" s="777"/>
      <c r="CL61" s="778"/>
      <c r="CM61" s="776"/>
      <c r="CN61" s="777"/>
      <c r="CO61" s="777"/>
      <c r="CP61" s="777"/>
      <c r="CQ61" s="778"/>
      <c r="CR61" s="776"/>
      <c r="CS61" s="777"/>
      <c r="CT61" s="777"/>
      <c r="CU61" s="777"/>
      <c r="CV61" s="778"/>
      <c r="CW61" s="776"/>
      <c r="CX61" s="777"/>
      <c r="CY61" s="777"/>
      <c r="CZ61" s="777"/>
      <c r="DA61" s="778"/>
      <c r="DB61" s="776"/>
      <c r="DC61" s="777"/>
      <c r="DD61" s="777"/>
      <c r="DE61" s="777"/>
      <c r="DF61" s="778"/>
      <c r="DG61" s="776"/>
      <c r="DH61" s="777"/>
      <c r="DI61" s="777"/>
      <c r="DJ61" s="777"/>
      <c r="DK61" s="778"/>
      <c r="DL61" s="776"/>
      <c r="DM61" s="777"/>
      <c r="DN61" s="777"/>
      <c r="DO61" s="777"/>
      <c r="DP61" s="778"/>
      <c r="DQ61" s="776"/>
      <c r="DR61" s="777"/>
      <c r="DS61" s="777"/>
      <c r="DT61" s="777"/>
      <c r="DU61" s="778"/>
      <c r="DV61" s="773"/>
      <c r="DW61" s="774"/>
      <c r="DX61" s="774"/>
      <c r="DY61" s="774"/>
      <c r="DZ61" s="779"/>
      <c r="EA61" s="218"/>
    </row>
    <row r="62" spans="1:131" ht="26.25" customHeight="1" x14ac:dyDescent="0.15">
      <c r="A62" s="226">
        <v>35</v>
      </c>
      <c r="B62" s="780"/>
      <c r="C62" s="781"/>
      <c r="D62" s="781"/>
      <c r="E62" s="781"/>
      <c r="F62" s="781"/>
      <c r="G62" s="781"/>
      <c r="H62" s="781"/>
      <c r="I62" s="781"/>
      <c r="J62" s="781"/>
      <c r="K62" s="781"/>
      <c r="L62" s="781"/>
      <c r="M62" s="781"/>
      <c r="N62" s="781"/>
      <c r="O62" s="781"/>
      <c r="P62" s="782"/>
      <c r="Q62" s="835"/>
      <c r="R62" s="836"/>
      <c r="S62" s="836"/>
      <c r="T62" s="836"/>
      <c r="U62" s="836"/>
      <c r="V62" s="836"/>
      <c r="W62" s="836"/>
      <c r="X62" s="836"/>
      <c r="Y62" s="836"/>
      <c r="Z62" s="836"/>
      <c r="AA62" s="836"/>
      <c r="AB62" s="836"/>
      <c r="AC62" s="836"/>
      <c r="AD62" s="836"/>
      <c r="AE62" s="837"/>
      <c r="AF62" s="786"/>
      <c r="AG62" s="787"/>
      <c r="AH62" s="787"/>
      <c r="AI62" s="787"/>
      <c r="AJ62" s="788"/>
      <c r="AK62" s="839"/>
      <c r="AL62" s="836"/>
      <c r="AM62" s="836"/>
      <c r="AN62" s="836"/>
      <c r="AO62" s="836"/>
      <c r="AP62" s="836"/>
      <c r="AQ62" s="836"/>
      <c r="AR62" s="836"/>
      <c r="AS62" s="836"/>
      <c r="AT62" s="836"/>
      <c r="AU62" s="836"/>
      <c r="AV62" s="836"/>
      <c r="AW62" s="836"/>
      <c r="AX62" s="836"/>
      <c r="AY62" s="836"/>
      <c r="AZ62" s="838"/>
      <c r="BA62" s="838"/>
      <c r="BB62" s="838"/>
      <c r="BC62" s="838"/>
      <c r="BD62" s="838"/>
      <c r="BE62" s="832"/>
      <c r="BF62" s="832"/>
      <c r="BG62" s="832"/>
      <c r="BH62" s="832"/>
      <c r="BI62" s="833"/>
      <c r="BJ62" s="847" t="s">
        <v>396</v>
      </c>
      <c r="BK62" s="806"/>
      <c r="BL62" s="806"/>
      <c r="BM62" s="806"/>
      <c r="BN62" s="807"/>
      <c r="BO62" s="229"/>
      <c r="BP62" s="229"/>
      <c r="BQ62" s="226">
        <v>56</v>
      </c>
      <c r="BR62" s="227"/>
      <c r="BS62" s="773"/>
      <c r="BT62" s="774"/>
      <c r="BU62" s="774"/>
      <c r="BV62" s="774"/>
      <c r="BW62" s="774"/>
      <c r="BX62" s="774"/>
      <c r="BY62" s="774"/>
      <c r="BZ62" s="774"/>
      <c r="CA62" s="774"/>
      <c r="CB62" s="774"/>
      <c r="CC62" s="774"/>
      <c r="CD62" s="774"/>
      <c r="CE62" s="774"/>
      <c r="CF62" s="774"/>
      <c r="CG62" s="775"/>
      <c r="CH62" s="776"/>
      <c r="CI62" s="777"/>
      <c r="CJ62" s="777"/>
      <c r="CK62" s="777"/>
      <c r="CL62" s="778"/>
      <c r="CM62" s="776"/>
      <c r="CN62" s="777"/>
      <c r="CO62" s="777"/>
      <c r="CP62" s="777"/>
      <c r="CQ62" s="778"/>
      <c r="CR62" s="776"/>
      <c r="CS62" s="777"/>
      <c r="CT62" s="777"/>
      <c r="CU62" s="777"/>
      <c r="CV62" s="778"/>
      <c r="CW62" s="776"/>
      <c r="CX62" s="777"/>
      <c r="CY62" s="777"/>
      <c r="CZ62" s="777"/>
      <c r="DA62" s="778"/>
      <c r="DB62" s="776"/>
      <c r="DC62" s="777"/>
      <c r="DD62" s="777"/>
      <c r="DE62" s="777"/>
      <c r="DF62" s="778"/>
      <c r="DG62" s="776"/>
      <c r="DH62" s="777"/>
      <c r="DI62" s="777"/>
      <c r="DJ62" s="777"/>
      <c r="DK62" s="778"/>
      <c r="DL62" s="776"/>
      <c r="DM62" s="777"/>
      <c r="DN62" s="777"/>
      <c r="DO62" s="777"/>
      <c r="DP62" s="778"/>
      <c r="DQ62" s="776"/>
      <c r="DR62" s="777"/>
      <c r="DS62" s="777"/>
      <c r="DT62" s="777"/>
      <c r="DU62" s="778"/>
      <c r="DV62" s="773"/>
      <c r="DW62" s="774"/>
      <c r="DX62" s="774"/>
      <c r="DY62" s="774"/>
      <c r="DZ62" s="779"/>
      <c r="EA62" s="218"/>
    </row>
    <row r="63" spans="1:131" ht="26.25" customHeight="1" thickBot="1" x14ac:dyDescent="0.2">
      <c r="A63" s="228" t="s">
        <v>375</v>
      </c>
      <c r="B63" s="789" t="s">
        <v>397</v>
      </c>
      <c r="C63" s="790"/>
      <c r="D63" s="790"/>
      <c r="E63" s="790"/>
      <c r="F63" s="790"/>
      <c r="G63" s="790"/>
      <c r="H63" s="790"/>
      <c r="I63" s="790"/>
      <c r="J63" s="790"/>
      <c r="K63" s="790"/>
      <c r="L63" s="790"/>
      <c r="M63" s="790"/>
      <c r="N63" s="790"/>
      <c r="O63" s="790"/>
      <c r="P63" s="791"/>
      <c r="Q63" s="840"/>
      <c r="R63" s="841"/>
      <c r="S63" s="841"/>
      <c r="T63" s="841"/>
      <c r="U63" s="841"/>
      <c r="V63" s="841"/>
      <c r="W63" s="841"/>
      <c r="X63" s="841"/>
      <c r="Y63" s="841"/>
      <c r="Z63" s="841"/>
      <c r="AA63" s="841"/>
      <c r="AB63" s="841"/>
      <c r="AC63" s="841"/>
      <c r="AD63" s="841"/>
      <c r="AE63" s="842"/>
      <c r="AF63" s="843">
        <v>5347</v>
      </c>
      <c r="AG63" s="844"/>
      <c r="AH63" s="844"/>
      <c r="AI63" s="844"/>
      <c r="AJ63" s="845"/>
      <c r="AK63" s="846"/>
      <c r="AL63" s="841"/>
      <c r="AM63" s="841"/>
      <c r="AN63" s="841"/>
      <c r="AO63" s="841"/>
      <c r="AP63" s="844">
        <v>19563</v>
      </c>
      <c r="AQ63" s="844"/>
      <c r="AR63" s="844"/>
      <c r="AS63" s="844"/>
      <c r="AT63" s="844"/>
      <c r="AU63" s="844">
        <v>7739</v>
      </c>
      <c r="AV63" s="844"/>
      <c r="AW63" s="844"/>
      <c r="AX63" s="844"/>
      <c r="AY63" s="844"/>
      <c r="AZ63" s="848"/>
      <c r="BA63" s="848"/>
      <c r="BB63" s="848"/>
      <c r="BC63" s="848"/>
      <c r="BD63" s="848"/>
      <c r="BE63" s="849"/>
      <c r="BF63" s="849"/>
      <c r="BG63" s="849"/>
      <c r="BH63" s="849"/>
      <c r="BI63" s="850"/>
      <c r="BJ63" s="851" t="s">
        <v>121</v>
      </c>
      <c r="BK63" s="852"/>
      <c r="BL63" s="852"/>
      <c r="BM63" s="852"/>
      <c r="BN63" s="853"/>
      <c r="BO63" s="229"/>
      <c r="BP63" s="229"/>
      <c r="BQ63" s="226">
        <v>57</v>
      </c>
      <c r="BR63" s="227"/>
      <c r="BS63" s="773"/>
      <c r="BT63" s="774"/>
      <c r="BU63" s="774"/>
      <c r="BV63" s="774"/>
      <c r="BW63" s="774"/>
      <c r="BX63" s="774"/>
      <c r="BY63" s="774"/>
      <c r="BZ63" s="774"/>
      <c r="CA63" s="774"/>
      <c r="CB63" s="774"/>
      <c r="CC63" s="774"/>
      <c r="CD63" s="774"/>
      <c r="CE63" s="774"/>
      <c r="CF63" s="774"/>
      <c r="CG63" s="775"/>
      <c r="CH63" s="776"/>
      <c r="CI63" s="777"/>
      <c r="CJ63" s="777"/>
      <c r="CK63" s="777"/>
      <c r="CL63" s="778"/>
      <c r="CM63" s="776"/>
      <c r="CN63" s="777"/>
      <c r="CO63" s="777"/>
      <c r="CP63" s="777"/>
      <c r="CQ63" s="778"/>
      <c r="CR63" s="776"/>
      <c r="CS63" s="777"/>
      <c r="CT63" s="777"/>
      <c r="CU63" s="777"/>
      <c r="CV63" s="778"/>
      <c r="CW63" s="776"/>
      <c r="CX63" s="777"/>
      <c r="CY63" s="777"/>
      <c r="CZ63" s="777"/>
      <c r="DA63" s="778"/>
      <c r="DB63" s="776"/>
      <c r="DC63" s="777"/>
      <c r="DD63" s="777"/>
      <c r="DE63" s="777"/>
      <c r="DF63" s="778"/>
      <c r="DG63" s="776"/>
      <c r="DH63" s="777"/>
      <c r="DI63" s="777"/>
      <c r="DJ63" s="777"/>
      <c r="DK63" s="778"/>
      <c r="DL63" s="776"/>
      <c r="DM63" s="777"/>
      <c r="DN63" s="777"/>
      <c r="DO63" s="777"/>
      <c r="DP63" s="778"/>
      <c r="DQ63" s="776"/>
      <c r="DR63" s="777"/>
      <c r="DS63" s="777"/>
      <c r="DT63" s="777"/>
      <c r="DU63" s="778"/>
      <c r="DV63" s="773"/>
      <c r="DW63" s="774"/>
      <c r="DX63" s="774"/>
      <c r="DY63" s="774"/>
      <c r="DZ63" s="779"/>
      <c r="EA63" s="218"/>
    </row>
    <row r="64" spans="1:131" ht="26.25" customHeight="1" x14ac:dyDescent="0.15">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773"/>
      <c r="BT64" s="774"/>
      <c r="BU64" s="774"/>
      <c r="BV64" s="774"/>
      <c r="BW64" s="774"/>
      <c r="BX64" s="774"/>
      <c r="BY64" s="774"/>
      <c r="BZ64" s="774"/>
      <c r="CA64" s="774"/>
      <c r="CB64" s="774"/>
      <c r="CC64" s="774"/>
      <c r="CD64" s="774"/>
      <c r="CE64" s="774"/>
      <c r="CF64" s="774"/>
      <c r="CG64" s="775"/>
      <c r="CH64" s="776"/>
      <c r="CI64" s="777"/>
      <c r="CJ64" s="777"/>
      <c r="CK64" s="777"/>
      <c r="CL64" s="778"/>
      <c r="CM64" s="776"/>
      <c r="CN64" s="777"/>
      <c r="CO64" s="777"/>
      <c r="CP64" s="777"/>
      <c r="CQ64" s="778"/>
      <c r="CR64" s="776"/>
      <c r="CS64" s="777"/>
      <c r="CT64" s="777"/>
      <c r="CU64" s="777"/>
      <c r="CV64" s="778"/>
      <c r="CW64" s="776"/>
      <c r="CX64" s="777"/>
      <c r="CY64" s="777"/>
      <c r="CZ64" s="777"/>
      <c r="DA64" s="778"/>
      <c r="DB64" s="776"/>
      <c r="DC64" s="777"/>
      <c r="DD64" s="777"/>
      <c r="DE64" s="777"/>
      <c r="DF64" s="778"/>
      <c r="DG64" s="776"/>
      <c r="DH64" s="777"/>
      <c r="DI64" s="777"/>
      <c r="DJ64" s="777"/>
      <c r="DK64" s="778"/>
      <c r="DL64" s="776"/>
      <c r="DM64" s="777"/>
      <c r="DN64" s="777"/>
      <c r="DO64" s="777"/>
      <c r="DP64" s="778"/>
      <c r="DQ64" s="776"/>
      <c r="DR64" s="777"/>
      <c r="DS64" s="777"/>
      <c r="DT64" s="777"/>
      <c r="DU64" s="778"/>
      <c r="DV64" s="773"/>
      <c r="DW64" s="774"/>
      <c r="DX64" s="774"/>
      <c r="DY64" s="774"/>
      <c r="DZ64" s="779"/>
      <c r="EA64" s="218"/>
    </row>
    <row r="65" spans="1:131" ht="26.25" customHeight="1" thickBot="1" x14ac:dyDescent="0.2">
      <c r="A65" s="220" t="s">
        <v>398</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773"/>
      <c r="BT65" s="774"/>
      <c r="BU65" s="774"/>
      <c r="BV65" s="774"/>
      <c r="BW65" s="774"/>
      <c r="BX65" s="774"/>
      <c r="BY65" s="774"/>
      <c r="BZ65" s="774"/>
      <c r="CA65" s="774"/>
      <c r="CB65" s="774"/>
      <c r="CC65" s="774"/>
      <c r="CD65" s="774"/>
      <c r="CE65" s="774"/>
      <c r="CF65" s="774"/>
      <c r="CG65" s="775"/>
      <c r="CH65" s="776"/>
      <c r="CI65" s="777"/>
      <c r="CJ65" s="777"/>
      <c r="CK65" s="777"/>
      <c r="CL65" s="778"/>
      <c r="CM65" s="776"/>
      <c r="CN65" s="777"/>
      <c r="CO65" s="777"/>
      <c r="CP65" s="777"/>
      <c r="CQ65" s="778"/>
      <c r="CR65" s="776"/>
      <c r="CS65" s="777"/>
      <c r="CT65" s="777"/>
      <c r="CU65" s="777"/>
      <c r="CV65" s="778"/>
      <c r="CW65" s="776"/>
      <c r="CX65" s="777"/>
      <c r="CY65" s="777"/>
      <c r="CZ65" s="777"/>
      <c r="DA65" s="778"/>
      <c r="DB65" s="776"/>
      <c r="DC65" s="777"/>
      <c r="DD65" s="777"/>
      <c r="DE65" s="777"/>
      <c r="DF65" s="778"/>
      <c r="DG65" s="776"/>
      <c r="DH65" s="777"/>
      <c r="DI65" s="777"/>
      <c r="DJ65" s="777"/>
      <c r="DK65" s="778"/>
      <c r="DL65" s="776"/>
      <c r="DM65" s="777"/>
      <c r="DN65" s="777"/>
      <c r="DO65" s="777"/>
      <c r="DP65" s="778"/>
      <c r="DQ65" s="776"/>
      <c r="DR65" s="777"/>
      <c r="DS65" s="777"/>
      <c r="DT65" s="777"/>
      <c r="DU65" s="778"/>
      <c r="DV65" s="773"/>
      <c r="DW65" s="774"/>
      <c r="DX65" s="774"/>
      <c r="DY65" s="774"/>
      <c r="DZ65" s="779"/>
      <c r="EA65" s="218"/>
    </row>
    <row r="66" spans="1:131" ht="26.25" customHeight="1" x14ac:dyDescent="0.15">
      <c r="A66" s="727" t="s">
        <v>399</v>
      </c>
      <c r="B66" s="728"/>
      <c r="C66" s="728"/>
      <c r="D66" s="728"/>
      <c r="E66" s="728"/>
      <c r="F66" s="728"/>
      <c r="G66" s="728"/>
      <c r="H66" s="728"/>
      <c r="I66" s="728"/>
      <c r="J66" s="728"/>
      <c r="K66" s="728"/>
      <c r="L66" s="728"/>
      <c r="M66" s="728"/>
      <c r="N66" s="728"/>
      <c r="O66" s="728"/>
      <c r="P66" s="729"/>
      <c r="Q66" s="733" t="s">
        <v>379</v>
      </c>
      <c r="R66" s="734"/>
      <c r="S66" s="734"/>
      <c r="T66" s="734"/>
      <c r="U66" s="735"/>
      <c r="V66" s="733" t="s">
        <v>380</v>
      </c>
      <c r="W66" s="734"/>
      <c r="X66" s="734"/>
      <c r="Y66" s="734"/>
      <c r="Z66" s="735"/>
      <c r="AA66" s="733" t="s">
        <v>381</v>
      </c>
      <c r="AB66" s="734"/>
      <c r="AC66" s="734"/>
      <c r="AD66" s="734"/>
      <c r="AE66" s="735"/>
      <c r="AF66" s="854" t="s">
        <v>382</v>
      </c>
      <c r="AG66" s="815"/>
      <c r="AH66" s="815"/>
      <c r="AI66" s="815"/>
      <c r="AJ66" s="855"/>
      <c r="AK66" s="733" t="s">
        <v>383</v>
      </c>
      <c r="AL66" s="728"/>
      <c r="AM66" s="728"/>
      <c r="AN66" s="728"/>
      <c r="AO66" s="729"/>
      <c r="AP66" s="733" t="s">
        <v>384</v>
      </c>
      <c r="AQ66" s="734"/>
      <c r="AR66" s="734"/>
      <c r="AS66" s="734"/>
      <c r="AT66" s="735"/>
      <c r="AU66" s="733" t="s">
        <v>400</v>
      </c>
      <c r="AV66" s="734"/>
      <c r="AW66" s="734"/>
      <c r="AX66" s="734"/>
      <c r="AY66" s="735"/>
      <c r="AZ66" s="733" t="s">
        <v>363</v>
      </c>
      <c r="BA66" s="734"/>
      <c r="BB66" s="734"/>
      <c r="BC66" s="734"/>
      <c r="BD66" s="740"/>
      <c r="BE66" s="229"/>
      <c r="BF66" s="229"/>
      <c r="BG66" s="229"/>
      <c r="BH66" s="229"/>
      <c r="BI66" s="229"/>
      <c r="BJ66" s="229"/>
      <c r="BK66" s="229"/>
      <c r="BL66" s="229"/>
      <c r="BM66" s="229"/>
      <c r="BN66" s="229"/>
      <c r="BO66" s="229"/>
      <c r="BP66" s="229"/>
      <c r="BQ66" s="226">
        <v>60</v>
      </c>
      <c r="BR66" s="231"/>
      <c r="BS66" s="859"/>
      <c r="BT66" s="860"/>
      <c r="BU66" s="860"/>
      <c r="BV66" s="860"/>
      <c r="BW66" s="860"/>
      <c r="BX66" s="860"/>
      <c r="BY66" s="860"/>
      <c r="BZ66" s="860"/>
      <c r="CA66" s="860"/>
      <c r="CB66" s="860"/>
      <c r="CC66" s="860"/>
      <c r="CD66" s="860"/>
      <c r="CE66" s="860"/>
      <c r="CF66" s="860"/>
      <c r="CG66" s="865"/>
      <c r="CH66" s="862"/>
      <c r="CI66" s="863"/>
      <c r="CJ66" s="863"/>
      <c r="CK66" s="863"/>
      <c r="CL66" s="864"/>
      <c r="CM66" s="862"/>
      <c r="CN66" s="863"/>
      <c r="CO66" s="863"/>
      <c r="CP66" s="863"/>
      <c r="CQ66" s="864"/>
      <c r="CR66" s="862"/>
      <c r="CS66" s="863"/>
      <c r="CT66" s="863"/>
      <c r="CU66" s="863"/>
      <c r="CV66" s="864"/>
      <c r="CW66" s="862"/>
      <c r="CX66" s="863"/>
      <c r="CY66" s="863"/>
      <c r="CZ66" s="863"/>
      <c r="DA66" s="864"/>
      <c r="DB66" s="862"/>
      <c r="DC66" s="863"/>
      <c r="DD66" s="863"/>
      <c r="DE66" s="863"/>
      <c r="DF66" s="864"/>
      <c r="DG66" s="862"/>
      <c r="DH66" s="863"/>
      <c r="DI66" s="863"/>
      <c r="DJ66" s="863"/>
      <c r="DK66" s="864"/>
      <c r="DL66" s="862"/>
      <c r="DM66" s="863"/>
      <c r="DN66" s="863"/>
      <c r="DO66" s="863"/>
      <c r="DP66" s="864"/>
      <c r="DQ66" s="862"/>
      <c r="DR66" s="863"/>
      <c r="DS66" s="863"/>
      <c r="DT66" s="863"/>
      <c r="DU66" s="864"/>
      <c r="DV66" s="859"/>
      <c r="DW66" s="860"/>
      <c r="DX66" s="860"/>
      <c r="DY66" s="860"/>
      <c r="DZ66" s="861"/>
      <c r="EA66" s="218"/>
    </row>
    <row r="67" spans="1:131" ht="26.25" customHeight="1" thickBot="1" x14ac:dyDescent="0.2">
      <c r="A67" s="730"/>
      <c r="B67" s="731"/>
      <c r="C67" s="731"/>
      <c r="D67" s="731"/>
      <c r="E67" s="731"/>
      <c r="F67" s="731"/>
      <c r="G67" s="731"/>
      <c r="H67" s="731"/>
      <c r="I67" s="731"/>
      <c r="J67" s="731"/>
      <c r="K67" s="731"/>
      <c r="L67" s="731"/>
      <c r="M67" s="731"/>
      <c r="N67" s="731"/>
      <c r="O67" s="731"/>
      <c r="P67" s="732"/>
      <c r="Q67" s="736"/>
      <c r="R67" s="737"/>
      <c r="S67" s="737"/>
      <c r="T67" s="737"/>
      <c r="U67" s="738"/>
      <c r="V67" s="736"/>
      <c r="W67" s="737"/>
      <c r="X67" s="737"/>
      <c r="Y67" s="737"/>
      <c r="Z67" s="738"/>
      <c r="AA67" s="736"/>
      <c r="AB67" s="737"/>
      <c r="AC67" s="737"/>
      <c r="AD67" s="737"/>
      <c r="AE67" s="738"/>
      <c r="AF67" s="856"/>
      <c r="AG67" s="818"/>
      <c r="AH67" s="818"/>
      <c r="AI67" s="818"/>
      <c r="AJ67" s="857"/>
      <c r="AK67" s="858"/>
      <c r="AL67" s="731"/>
      <c r="AM67" s="731"/>
      <c r="AN67" s="731"/>
      <c r="AO67" s="732"/>
      <c r="AP67" s="736"/>
      <c r="AQ67" s="737"/>
      <c r="AR67" s="737"/>
      <c r="AS67" s="737"/>
      <c r="AT67" s="738"/>
      <c r="AU67" s="736"/>
      <c r="AV67" s="737"/>
      <c r="AW67" s="737"/>
      <c r="AX67" s="737"/>
      <c r="AY67" s="738"/>
      <c r="AZ67" s="736"/>
      <c r="BA67" s="737"/>
      <c r="BB67" s="737"/>
      <c r="BC67" s="737"/>
      <c r="BD67" s="742"/>
      <c r="BE67" s="229"/>
      <c r="BF67" s="229"/>
      <c r="BG67" s="229"/>
      <c r="BH67" s="229"/>
      <c r="BI67" s="229"/>
      <c r="BJ67" s="229"/>
      <c r="BK67" s="229"/>
      <c r="BL67" s="229"/>
      <c r="BM67" s="229"/>
      <c r="BN67" s="229"/>
      <c r="BO67" s="229"/>
      <c r="BP67" s="229"/>
      <c r="BQ67" s="226">
        <v>61</v>
      </c>
      <c r="BR67" s="231"/>
      <c r="BS67" s="859"/>
      <c r="BT67" s="860"/>
      <c r="BU67" s="860"/>
      <c r="BV67" s="860"/>
      <c r="BW67" s="860"/>
      <c r="BX67" s="860"/>
      <c r="BY67" s="860"/>
      <c r="BZ67" s="860"/>
      <c r="CA67" s="860"/>
      <c r="CB67" s="860"/>
      <c r="CC67" s="860"/>
      <c r="CD67" s="860"/>
      <c r="CE67" s="860"/>
      <c r="CF67" s="860"/>
      <c r="CG67" s="865"/>
      <c r="CH67" s="862"/>
      <c r="CI67" s="863"/>
      <c r="CJ67" s="863"/>
      <c r="CK67" s="863"/>
      <c r="CL67" s="864"/>
      <c r="CM67" s="862"/>
      <c r="CN67" s="863"/>
      <c r="CO67" s="863"/>
      <c r="CP67" s="863"/>
      <c r="CQ67" s="864"/>
      <c r="CR67" s="862"/>
      <c r="CS67" s="863"/>
      <c r="CT67" s="863"/>
      <c r="CU67" s="863"/>
      <c r="CV67" s="864"/>
      <c r="CW67" s="862"/>
      <c r="CX67" s="863"/>
      <c r="CY67" s="863"/>
      <c r="CZ67" s="863"/>
      <c r="DA67" s="864"/>
      <c r="DB67" s="862"/>
      <c r="DC67" s="863"/>
      <c r="DD67" s="863"/>
      <c r="DE67" s="863"/>
      <c r="DF67" s="864"/>
      <c r="DG67" s="862"/>
      <c r="DH67" s="863"/>
      <c r="DI67" s="863"/>
      <c r="DJ67" s="863"/>
      <c r="DK67" s="864"/>
      <c r="DL67" s="862"/>
      <c r="DM67" s="863"/>
      <c r="DN67" s="863"/>
      <c r="DO67" s="863"/>
      <c r="DP67" s="864"/>
      <c r="DQ67" s="862"/>
      <c r="DR67" s="863"/>
      <c r="DS67" s="863"/>
      <c r="DT67" s="863"/>
      <c r="DU67" s="864"/>
      <c r="DV67" s="859"/>
      <c r="DW67" s="860"/>
      <c r="DX67" s="860"/>
      <c r="DY67" s="860"/>
      <c r="DZ67" s="861"/>
      <c r="EA67" s="218"/>
    </row>
    <row r="68" spans="1:131" ht="26.25" customHeight="1" thickTop="1" x14ac:dyDescent="0.15">
      <c r="A68" s="224">
        <v>1</v>
      </c>
      <c r="B68" s="869" t="s">
        <v>550</v>
      </c>
      <c r="C68" s="870"/>
      <c r="D68" s="870"/>
      <c r="E68" s="870"/>
      <c r="F68" s="870"/>
      <c r="G68" s="870"/>
      <c r="H68" s="870"/>
      <c r="I68" s="870"/>
      <c r="J68" s="870"/>
      <c r="K68" s="870"/>
      <c r="L68" s="870"/>
      <c r="M68" s="870"/>
      <c r="N68" s="870"/>
      <c r="O68" s="870"/>
      <c r="P68" s="871"/>
      <c r="Q68" s="872">
        <v>1876</v>
      </c>
      <c r="R68" s="866"/>
      <c r="S68" s="866"/>
      <c r="T68" s="866"/>
      <c r="U68" s="866"/>
      <c r="V68" s="866">
        <v>1810</v>
      </c>
      <c r="W68" s="866"/>
      <c r="X68" s="866"/>
      <c r="Y68" s="866"/>
      <c r="Z68" s="866"/>
      <c r="AA68" s="866">
        <v>66</v>
      </c>
      <c r="AB68" s="866"/>
      <c r="AC68" s="866"/>
      <c r="AD68" s="866"/>
      <c r="AE68" s="866"/>
      <c r="AF68" s="866">
        <v>66</v>
      </c>
      <c r="AG68" s="866"/>
      <c r="AH68" s="866"/>
      <c r="AI68" s="866"/>
      <c r="AJ68" s="866"/>
      <c r="AK68" s="866" t="s">
        <v>549</v>
      </c>
      <c r="AL68" s="866"/>
      <c r="AM68" s="866"/>
      <c r="AN68" s="866"/>
      <c r="AO68" s="866"/>
      <c r="AP68" s="866" t="s">
        <v>549</v>
      </c>
      <c r="AQ68" s="866"/>
      <c r="AR68" s="866"/>
      <c r="AS68" s="866"/>
      <c r="AT68" s="866"/>
      <c r="AU68" s="866" t="s">
        <v>549</v>
      </c>
      <c r="AV68" s="866"/>
      <c r="AW68" s="866"/>
      <c r="AX68" s="866"/>
      <c r="AY68" s="866"/>
      <c r="AZ68" s="867"/>
      <c r="BA68" s="867"/>
      <c r="BB68" s="867"/>
      <c r="BC68" s="867"/>
      <c r="BD68" s="868"/>
      <c r="BE68" s="229"/>
      <c r="BF68" s="229"/>
      <c r="BG68" s="229"/>
      <c r="BH68" s="229"/>
      <c r="BI68" s="229"/>
      <c r="BJ68" s="229"/>
      <c r="BK68" s="229"/>
      <c r="BL68" s="229"/>
      <c r="BM68" s="229"/>
      <c r="BN68" s="229"/>
      <c r="BO68" s="229"/>
      <c r="BP68" s="229"/>
      <c r="BQ68" s="226">
        <v>62</v>
      </c>
      <c r="BR68" s="231"/>
      <c r="BS68" s="859"/>
      <c r="BT68" s="860"/>
      <c r="BU68" s="860"/>
      <c r="BV68" s="860"/>
      <c r="BW68" s="860"/>
      <c r="BX68" s="860"/>
      <c r="BY68" s="860"/>
      <c r="BZ68" s="860"/>
      <c r="CA68" s="860"/>
      <c r="CB68" s="860"/>
      <c r="CC68" s="860"/>
      <c r="CD68" s="860"/>
      <c r="CE68" s="860"/>
      <c r="CF68" s="860"/>
      <c r="CG68" s="865"/>
      <c r="CH68" s="862"/>
      <c r="CI68" s="863"/>
      <c r="CJ68" s="863"/>
      <c r="CK68" s="863"/>
      <c r="CL68" s="864"/>
      <c r="CM68" s="862"/>
      <c r="CN68" s="863"/>
      <c r="CO68" s="863"/>
      <c r="CP68" s="863"/>
      <c r="CQ68" s="864"/>
      <c r="CR68" s="862"/>
      <c r="CS68" s="863"/>
      <c r="CT68" s="863"/>
      <c r="CU68" s="863"/>
      <c r="CV68" s="864"/>
      <c r="CW68" s="862"/>
      <c r="CX68" s="863"/>
      <c r="CY68" s="863"/>
      <c r="CZ68" s="863"/>
      <c r="DA68" s="864"/>
      <c r="DB68" s="862"/>
      <c r="DC68" s="863"/>
      <c r="DD68" s="863"/>
      <c r="DE68" s="863"/>
      <c r="DF68" s="864"/>
      <c r="DG68" s="862"/>
      <c r="DH68" s="863"/>
      <c r="DI68" s="863"/>
      <c r="DJ68" s="863"/>
      <c r="DK68" s="864"/>
      <c r="DL68" s="862"/>
      <c r="DM68" s="863"/>
      <c r="DN68" s="863"/>
      <c r="DO68" s="863"/>
      <c r="DP68" s="864"/>
      <c r="DQ68" s="862"/>
      <c r="DR68" s="863"/>
      <c r="DS68" s="863"/>
      <c r="DT68" s="863"/>
      <c r="DU68" s="864"/>
      <c r="DV68" s="859"/>
      <c r="DW68" s="860"/>
      <c r="DX68" s="860"/>
      <c r="DY68" s="860"/>
      <c r="DZ68" s="861"/>
      <c r="EA68" s="218"/>
    </row>
    <row r="69" spans="1:131" ht="26.25" customHeight="1" x14ac:dyDescent="0.15">
      <c r="A69" s="226">
        <v>2</v>
      </c>
      <c r="B69" s="873" t="s">
        <v>551</v>
      </c>
      <c r="C69" s="874"/>
      <c r="D69" s="874"/>
      <c r="E69" s="874"/>
      <c r="F69" s="874"/>
      <c r="G69" s="874"/>
      <c r="H69" s="874"/>
      <c r="I69" s="874"/>
      <c r="J69" s="874"/>
      <c r="K69" s="874"/>
      <c r="L69" s="874"/>
      <c r="M69" s="874"/>
      <c r="N69" s="874"/>
      <c r="O69" s="874"/>
      <c r="P69" s="875"/>
      <c r="Q69" s="876">
        <v>297869</v>
      </c>
      <c r="R69" s="830"/>
      <c r="S69" s="830"/>
      <c r="T69" s="830"/>
      <c r="U69" s="830"/>
      <c r="V69" s="830">
        <v>293113</v>
      </c>
      <c r="W69" s="830"/>
      <c r="X69" s="830"/>
      <c r="Y69" s="830"/>
      <c r="Z69" s="830"/>
      <c r="AA69" s="830">
        <v>4756</v>
      </c>
      <c r="AB69" s="830"/>
      <c r="AC69" s="830"/>
      <c r="AD69" s="830"/>
      <c r="AE69" s="830"/>
      <c r="AF69" s="830">
        <v>1756</v>
      </c>
      <c r="AG69" s="830"/>
      <c r="AH69" s="830"/>
      <c r="AI69" s="830"/>
      <c r="AJ69" s="830"/>
      <c r="AK69" s="830">
        <v>1710</v>
      </c>
      <c r="AL69" s="830"/>
      <c r="AM69" s="830"/>
      <c r="AN69" s="830"/>
      <c r="AO69" s="830"/>
      <c r="AP69" s="830" t="s">
        <v>549</v>
      </c>
      <c r="AQ69" s="830"/>
      <c r="AR69" s="830"/>
      <c r="AS69" s="830"/>
      <c r="AT69" s="830"/>
      <c r="AU69" s="830" t="s">
        <v>549</v>
      </c>
      <c r="AV69" s="830"/>
      <c r="AW69" s="830"/>
      <c r="AX69" s="830"/>
      <c r="AY69" s="830"/>
      <c r="AZ69" s="832"/>
      <c r="BA69" s="832"/>
      <c r="BB69" s="832"/>
      <c r="BC69" s="832"/>
      <c r="BD69" s="833"/>
      <c r="BE69" s="229"/>
      <c r="BF69" s="229"/>
      <c r="BG69" s="229"/>
      <c r="BH69" s="229"/>
      <c r="BI69" s="229"/>
      <c r="BJ69" s="229"/>
      <c r="BK69" s="229"/>
      <c r="BL69" s="229"/>
      <c r="BM69" s="229"/>
      <c r="BN69" s="229"/>
      <c r="BO69" s="229"/>
      <c r="BP69" s="229"/>
      <c r="BQ69" s="226">
        <v>63</v>
      </c>
      <c r="BR69" s="231"/>
      <c r="BS69" s="859"/>
      <c r="BT69" s="860"/>
      <c r="BU69" s="860"/>
      <c r="BV69" s="860"/>
      <c r="BW69" s="860"/>
      <c r="BX69" s="860"/>
      <c r="BY69" s="860"/>
      <c r="BZ69" s="860"/>
      <c r="CA69" s="860"/>
      <c r="CB69" s="860"/>
      <c r="CC69" s="860"/>
      <c r="CD69" s="860"/>
      <c r="CE69" s="860"/>
      <c r="CF69" s="860"/>
      <c r="CG69" s="865"/>
      <c r="CH69" s="862"/>
      <c r="CI69" s="863"/>
      <c r="CJ69" s="863"/>
      <c r="CK69" s="863"/>
      <c r="CL69" s="864"/>
      <c r="CM69" s="862"/>
      <c r="CN69" s="863"/>
      <c r="CO69" s="863"/>
      <c r="CP69" s="863"/>
      <c r="CQ69" s="864"/>
      <c r="CR69" s="862"/>
      <c r="CS69" s="863"/>
      <c r="CT69" s="863"/>
      <c r="CU69" s="863"/>
      <c r="CV69" s="864"/>
      <c r="CW69" s="862"/>
      <c r="CX69" s="863"/>
      <c r="CY69" s="863"/>
      <c r="CZ69" s="863"/>
      <c r="DA69" s="864"/>
      <c r="DB69" s="862"/>
      <c r="DC69" s="863"/>
      <c r="DD69" s="863"/>
      <c r="DE69" s="863"/>
      <c r="DF69" s="864"/>
      <c r="DG69" s="862"/>
      <c r="DH69" s="863"/>
      <c r="DI69" s="863"/>
      <c r="DJ69" s="863"/>
      <c r="DK69" s="864"/>
      <c r="DL69" s="862"/>
      <c r="DM69" s="863"/>
      <c r="DN69" s="863"/>
      <c r="DO69" s="863"/>
      <c r="DP69" s="864"/>
      <c r="DQ69" s="862"/>
      <c r="DR69" s="863"/>
      <c r="DS69" s="863"/>
      <c r="DT69" s="863"/>
      <c r="DU69" s="864"/>
      <c r="DV69" s="859"/>
      <c r="DW69" s="860"/>
      <c r="DX69" s="860"/>
      <c r="DY69" s="860"/>
      <c r="DZ69" s="861"/>
      <c r="EA69" s="218"/>
    </row>
    <row r="70" spans="1:131" ht="26.25" customHeight="1" x14ac:dyDescent="0.15">
      <c r="A70" s="226">
        <v>3</v>
      </c>
      <c r="B70" s="873" t="s">
        <v>552</v>
      </c>
      <c r="C70" s="874"/>
      <c r="D70" s="874"/>
      <c r="E70" s="874"/>
      <c r="F70" s="874"/>
      <c r="G70" s="874"/>
      <c r="H70" s="874"/>
      <c r="I70" s="874"/>
      <c r="J70" s="874"/>
      <c r="K70" s="874"/>
      <c r="L70" s="874"/>
      <c r="M70" s="874"/>
      <c r="N70" s="874"/>
      <c r="O70" s="874"/>
      <c r="P70" s="875"/>
      <c r="Q70" s="876">
        <v>728</v>
      </c>
      <c r="R70" s="830"/>
      <c r="S70" s="830"/>
      <c r="T70" s="830"/>
      <c r="U70" s="830"/>
      <c r="V70" s="830">
        <v>663</v>
      </c>
      <c r="W70" s="830"/>
      <c r="X70" s="830"/>
      <c r="Y70" s="830"/>
      <c r="Z70" s="830"/>
      <c r="AA70" s="830">
        <v>65</v>
      </c>
      <c r="AB70" s="830"/>
      <c r="AC70" s="830"/>
      <c r="AD70" s="830"/>
      <c r="AE70" s="830"/>
      <c r="AF70" s="830">
        <v>65</v>
      </c>
      <c r="AG70" s="830"/>
      <c r="AH70" s="830"/>
      <c r="AI70" s="830"/>
      <c r="AJ70" s="830"/>
      <c r="AK70" s="830">
        <v>13</v>
      </c>
      <c r="AL70" s="830"/>
      <c r="AM70" s="830"/>
      <c r="AN70" s="830"/>
      <c r="AO70" s="830"/>
      <c r="AP70" s="830">
        <v>444</v>
      </c>
      <c r="AQ70" s="830"/>
      <c r="AR70" s="830"/>
      <c r="AS70" s="830"/>
      <c r="AT70" s="830"/>
      <c r="AU70" s="830">
        <v>107</v>
      </c>
      <c r="AV70" s="830"/>
      <c r="AW70" s="830"/>
      <c r="AX70" s="830"/>
      <c r="AY70" s="830"/>
      <c r="AZ70" s="832"/>
      <c r="BA70" s="832"/>
      <c r="BB70" s="832"/>
      <c r="BC70" s="832"/>
      <c r="BD70" s="833"/>
      <c r="BE70" s="229"/>
      <c r="BF70" s="229"/>
      <c r="BG70" s="229"/>
      <c r="BH70" s="229"/>
      <c r="BI70" s="229"/>
      <c r="BJ70" s="229"/>
      <c r="BK70" s="229"/>
      <c r="BL70" s="229"/>
      <c r="BM70" s="229"/>
      <c r="BN70" s="229"/>
      <c r="BO70" s="229"/>
      <c r="BP70" s="229"/>
      <c r="BQ70" s="226">
        <v>64</v>
      </c>
      <c r="BR70" s="231"/>
      <c r="BS70" s="859"/>
      <c r="BT70" s="860"/>
      <c r="BU70" s="860"/>
      <c r="BV70" s="860"/>
      <c r="BW70" s="860"/>
      <c r="BX70" s="860"/>
      <c r="BY70" s="860"/>
      <c r="BZ70" s="860"/>
      <c r="CA70" s="860"/>
      <c r="CB70" s="860"/>
      <c r="CC70" s="860"/>
      <c r="CD70" s="860"/>
      <c r="CE70" s="860"/>
      <c r="CF70" s="860"/>
      <c r="CG70" s="865"/>
      <c r="CH70" s="862"/>
      <c r="CI70" s="863"/>
      <c r="CJ70" s="863"/>
      <c r="CK70" s="863"/>
      <c r="CL70" s="864"/>
      <c r="CM70" s="862"/>
      <c r="CN70" s="863"/>
      <c r="CO70" s="863"/>
      <c r="CP70" s="863"/>
      <c r="CQ70" s="864"/>
      <c r="CR70" s="862"/>
      <c r="CS70" s="863"/>
      <c r="CT70" s="863"/>
      <c r="CU70" s="863"/>
      <c r="CV70" s="864"/>
      <c r="CW70" s="862"/>
      <c r="CX70" s="863"/>
      <c r="CY70" s="863"/>
      <c r="CZ70" s="863"/>
      <c r="DA70" s="864"/>
      <c r="DB70" s="862"/>
      <c r="DC70" s="863"/>
      <c r="DD70" s="863"/>
      <c r="DE70" s="863"/>
      <c r="DF70" s="864"/>
      <c r="DG70" s="862"/>
      <c r="DH70" s="863"/>
      <c r="DI70" s="863"/>
      <c r="DJ70" s="863"/>
      <c r="DK70" s="864"/>
      <c r="DL70" s="862"/>
      <c r="DM70" s="863"/>
      <c r="DN70" s="863"/>
      <c r="DO70" s="863"/>
      <c r="DP70" s="864"/>
      <c r="DQ70" s="862"/>
      <c r="DR70" s="863"/>
      <c r="DS70" s="863"/>
      <c r="DT70" s="863"/>
      <c r="DU70" s="864"/>
      <c r="DV70" s="859"/>
      <c r="DW70" s="860"/>
      <c r="DX70" s="860"/>
      <c r="DY70" s="860"/>
      <c r="DZ70" s="861"/>
      <c r="EA70" s="218"/>
    </row>
    <row r="71" spans="1:131" ht="26.25" customHeight="1" x14ac:dyDescent="0.15">
      <c r="A71" s="226">
        <v>4</v>
      </c>
      <c r="B71" s="873" t="s">
        <v>553</v>
      </c>
      <c r="C71" s="874"/>
      <c r="D71" s="874"/>
      <c r="E71" s="874"/>
      <c r="F71" s="874"/>
      <c r="G71" s="874"/>
      <c r="H71" s="874"/>
      <c r="I71" s="874"/>
      <c r="J71" s="874"/>
      <c r="K71" s="874"/>
      <c r="L71" s="874"/>
      <c r="M71" s="874"/>
      <c r="N71" s="874"/>
      <c r="O71" s="874"/>
      <c r="P71" s="875"/>
      <c r="Q71" s="876">
        <v>483</v>
      </c>
      <c r="R71" s="830"/>
      <c r="S71" s="830"/>
      <c r="T71" s="830"/>
      <c r="U71" s="830"/>
      <c r="V71" s="830">
        <v>397</v>
      </c>
      <c r="W71" s="830"/>
      <c r="X71" s="830"/>
      <c r="Y71" s="830"/>
      <c r="Z71" s="830"/>
      <c r="AA71" s="830">
        <v>87</v>
      </c>
      <c r="AB71" s="830"/>
      <c r="AC71" s="830"/>
      <c r="AD71" s="830"/>
      <c r="AE71" s="830"/>
      <c r="AF71" s="830">
        <v>87</v>
      </c>
      <c r="AG71" s="830"/>
      <c r="AH71" s="830"/>
      <c r="AI71" s="830"/>
      <c r="AJ71" s="830"/>
      <c r="AK71" s="830">
        <v>93</v>
      </c>
      <c r="AL71" s="830"/>
      <c r="AM71" s="830"/>
      <c r="AN71" s="830"/>
      <c r="AO71" s="830"/>
      <c r="AP71" s="877" t="s">
        <v>549</v>
      </c>
      <c r="AQ71" s="830"/>
      <c r="AR71" s="830"/>
      <c r="AS71" s="830"/>
      <c r="AT71" s="830"/>
      <c r="AU71" s="830" t="s">
        <v>549</v>
      </c>
      <c r="AV71" s="830"/>
      <c r="AW71" s="830"/>
      <c r="AX71" s="830"/>
      <c r="AY71" s="830"/>
      <c r="AZ71" s="832"/>
      <c r="BA71" s="832"/>
      <c r="BB71" s="832"/>
      <c r="BC71" s="832"/>
      <c r="BD71" s="833"/>
      <c r="BE71" s="229"/>
      <c r="BF71" s="229"/>
      <c r="BG71" s="229"/>
      <c r="BH71" s="229"/>
      <c r="BI71" s="229"/>
      <c r="BJ71" s="229"/>
      <c r="BK71" s="229"/>
      <c r="BL71" s="229"/>
      <c r="BM71" s="229"/>
      <c r="BN71" s="229"/>
      <c r="BO71" s="229"/>
      <c r="BP71" s="229"/>
      <c r="BQ71" s="226">
        <v>65</v>
      </c>
      <c r="BR71" s="231"/>
      <c r="BS71" s="859"/>
      <c r="BT71" s="860"/>
      <c r="BU71" s="860"/>
      <c r="BV71" s="860"/>
      <c r="BW71" s="860"/>
      <c r="BX71" s="860"/>
      <c r="BY71" s="860"/>
      <c r="BZ71" s="860"/>
      <c r="CA71" s="860"/>
      <c r="CB71" s="860"/>
      <c r="CC71" s="860"/>
      <c r="CD71" s="860"/>
      <c r="CE71" s="860"/>
      <c r="CF71" s="860"/>
      <c r="CG71" s="865"/>
      <c r="CH71" s="862"/>
      <c r="CI71" s="863"/>
      <c r="CJ71" s="863"/>
      <c r="CK71" s="863"/>
      <c r="CL71" s="864"/>
      <c r="CM71" s="862"/>
      <c r="CN71" s="863"/>
      <c r="CO71" s="863"/>
      <c r="CP71" s="863"/>
      <c r="CQ71" s="864"/>
      <c r="CR71" s="862"/>
      <c r="CS71" s="863"/>
      <c r="CT71" s="863"/>
      <c r="CU71" s="863"/>
      <c r="CV71" s="864"/>
      <c r="CW71" s="862"/>
      <c r="CX71" s="863"/>
      <c r="CY71" s="863"/>
      <c r="CZ71" s="863"/>
      <c r="DA71" s="864"/>
      <c r="DB71" s="862"/>
      <c r="DC71" s="863"/>
      <c r="DD71" s="863"/>
      <c r="DE71" s="863"/>
      <c r="DF71" s="864"/>
      <c r="DG71" s="862"/>
      <c r="DH71" s="863"/>
      <c r="DI71" s="863"/>
      <c r="DJ71" s="863"/>
      <c r="DK71" s="864"/>
      <c r="DL71" s="862"/>
      <c r="DM71" s="863"/>
      <c r="DN71" s="863"/>
      <c r="DO71" s="863"/>
      <c r="DP71" s="864"/>
      <c r="DQ71" s="862"/>
      <c r="DR71" s="863"/>
      <c r="DS71" s="863"/>
      <c r="DT71" s="863"/>
      <c r="DU71" s="864"/>
      <c r="DV71" s="859"/>
      <c r="DW71" s="860"/>
      <c r="DX71" s="860"/>
      <c r="DY71" s="860"/>
      <c r="DZ71" s="861"/>
      <c r="EA71" s="218"/>
    </row>
    <row r="72" spans="1:131" ht="26.25" customHeight="1" x14ac:dyDescent="0.15">
      <c r="A72" s="226">
        <v>5</v>
      </c>
      <c r="B72" s="873" t="s">
        <v>554</v>
      </c>
      <c r="C72" s="874"/>
      <c r="D72" s="874"/>
      <c r="E72" s="874"/>
      <c r="F72" s="874"/>
      <c r="G72" s="874"/>
      <c r="H72" s="874"/>
      <c r="I72" s="874"/>
      <c r="J72" s="874"/>
      <c r="K72" s="874"/>
      <c r="L72" s="874"/>
      <c r="M72" s="874"/>
      <c r="N72" s="874"/>
      <c r="O72" s="874"/>
      <c r="P72" s="875"/>
      <c r="Q72" s="876">
        <v>5552</v>
      </c>
      <c r="R72" s="830"/>
      <c r="S72" s="830"/>
      <c r="T72" s="830"/>
      <c r="U72" s="830"/>
      <c r="V72" s="830">
        <v>4641</v>
      </c>
      <c r="W72" s="830"/>
      <c r="X72" s="830"/>
      <c r="Y72" s="830"/>
      <c r="Z72" s="830"/>
      <c r="AA72" s="830">
        <v>912</v>
      </c>
      <c r="AB72" s="830"/>
      <c r="AC72" s="830"/>
      <c r="AD72" s="830"/>
      <c r="AE72" s="830"/>
      <c r="AF72" s="830">
        <v>912</v>
      </c>
      <c r="AG72" s="830"/>
      <c r="AH72" s="830"/>
      <c r="AI72" s="830"/>
      <c r="AJ72" s="830"/>
      <c r="AK72" s="830" t="s">
        <v>549</v>
      </c>
      <c r="AL72" s="830"/>
      <c r="AM72" s="830"/>
      <c r="AN72" s="830"/>
      <c r="AO72" s="830"/>
      <c r="AP72" s="830" t="s">
        <v>549</v>
      </c>
      <c r="AQ72" s="830"/>
      <c r="AR72" s="830"/>
      <c r="AS72" s="830"/>
      <c r="AT72" s="830"/>
      <c r="AU72" s="830" t="s">
        <v>549</v>
      </c>
      <c r="AV72" s="830"/>
      <c r="AW72" s="830"/>
      <c r="AX72" s="830"/>
      <c r="AY72" s="830"/>
      <c r="AZ72" s="832"/>
      <c r="BA72" s="832"/>
      <c r="BB72" s="832"/>
      <c r="BC72" s="832"/>
      <c r="BD72" s="833"/>
      <c r="BE72" s="229"/>
      <c r="BF72" s="229"/>
      <c r="BG72" s="229"/>
      <c r="BH72" s="229"/>
      <c r="BI72" s="229"/>
      <c r="BJ72" s="229"/>
      <c r="BK72" s="229"/>
      <c r="BL72" s="229"/>
      <c r="BM72" s="229"/>
      <c r="BN72" s="229"/>
      <c r="BO72" s="229"/>
      <c r="BP72" s="229"/>
      <c r="BQ72" s="226">
        <v>66</v>
      </c>
      <c r="BR72" s="231"/>
      <c r="BS72" s="859"/>
      <c r="BT72" s="860"/>
      <c r="BU72" s="860"/>
      <c r="BV72" s="860"/>
      <c r="BW72" s="860"/>
      <c r="BX72" s="860"/>
      <c r="BY72" s="860"/>
      <c r="BZ72" s="860"/>
      <c r="CA72" s="860"/>
      <c r="CB72" s="860"/>
      <c r="CC72" s="860"/>
      <c r="CD72" s="860"/>
      <c r="CE72" s="860"/>
      <c r="CF72" s="860"/>
      <c r="CG72" s="865"/>
      <c r="CH72" s="862"/>
      <c r="CI72" s="863"/>
      <c r="CJ72" s="863"/>
      <c r="CK72" s="863"/>
      <c r="CL72" s="864"/>
      <c r="CM72" s="862"/>
      <c r="CN72" s="863"/>
      <c r="CO72" s="863"/>
      <c r="CP72" s="863"/>
      <c r="CQ72" s="864"/>
      <c r="CR72" s="862"/>
      <c r="CS72" s="863"/>
      <c r="CT72" s="863"/>
      <c r="CU72" s="863"/>
      <c r="CV72" s="864"/>
      <c r="CW72" s="862"/>
      <c r="CX72" s="863"/>
      <c r="CY72" s="863"/>
      <c r="CZ72" s="863"/>
      <c r="DA72" s="864"/>
      <c r="DB72" s="862"/>
      <c r="DC72" s="863"/>
      <c r="DD72" s="863"/>
      <c r="DE72" s="863"/>
      <c r="DF72" s="864"/>
      <c r="DG72" s="862"/>
      <c r="DH72" s="863"/>
      <c r="DI72" s="863"/>
      <c r="DJ72" s="863"/>
      <c r="DK72" s="864"/>
      <c r="DL72" s="862"/>
      <c r="DM72" s="863"/>
      <c r="DN72" s="863"/>
      <c r="DO72" s="863"/>
      <c r="DP72" s="864"/>
      <c r="DQ72" s="862"/>
      <c r="DR72" s="863"/>
      <c r="DS72" s="863"/>
      <c r="DT72" s="863"/>
      <c r="DU72" s="864"/>
      <c r="DV72" s="859"/>
      <c r="DW72" s="860"/>
      <c r="DX72" s="860"/>
      <c r="DY72" s="860"/>
      <c r="DZ72" s="861"/>
      <c r="EA72" s="218"/>
    </row>
    <row r="73" spans="1:131" ht="26.25" customHeight="1" x14ac:dyDescent="0.15">
      <c r="A73" s="226">
        <v>6</v>
      </c>
      <c r="B73" s="873" t="s">
        <v>555</v>
      </c>
      <c r="C73" s="874"/>
      <c r="D73" s="874"/>
      <c r="E73" s="874"/>
      <c r="F73" s="874"/>
      <c r="G73" s="874"/>
      <c r="H73" s="874"/>
      <c r="I73" s="874"/>
      <c r="J73" s="874"/>
      <c r="K73" s="874"/>
      <c r="L73" s="874"/>
      <c r="M73" s="874"/>
      <c r="N73" s="874"/>
      <c r="O73" s="874"/>
      <c r="P73" s="875"/>
      <c r="Q73" s="876">
        <v>1491</v>
      </c>
      <c r="R73" s="830"/>
      <c r="S73" s="830"/>
      <c r="T73" s="830"/>
      <c r="U73" s="830"/>
      <c r="V73" s="830">
        <v>1487</v>
      </c>
      <c r="W73" s="830"/>
      <c r="X73" s="830"/>
      <c r="Y73" s="830"/>
      <c r="Z73" s="830"/>
      <c r="AA73" s="830">
        <v>3</v>
      </c>
      <c r="AB73" s="830"/>
      <c r="AC73" s="830"/>
      <c r="AD73" s="830"/>
      <c r="AE73" s="830"/>
      <c r="AF73" s="830">
        <v>3</v>
      </c>
      <c r="AG73" s="830"/>
      <c r="AH73" s="830"/>
      <c r="AI73" s="830"/>
      <c r="AJ73" s="830"/>
      <c r="AK73" s="830">
        <v>41</v>
      </c>
      <c r="AL73" s="830"/>
      <c r="AM73" s="830"/>
      <c r="AN73" s="830"/>
      <c r="AO73" s="830"/>
      <c r="AP73" s="830" t="s">
        <v>549</v>
      </c>
      <c r="AQ73" s="830"/>
      <c r="AR73" s="830"/>
      <c r="AS73" s="830"/>
      <c r="AT73" s="830"/>
      <c r="AU73" s="830" t="s">
        <v>549</v>
      </c>
      <c r="AV73" s="830"/>
      <c r="AW73" s="830"/>
      <c r="AX73" s="830"/>
      <c r="AY73" s="830"/>
      <c r="AZ73" s="832"/>
      <c r="BA73" s="832"/>
      <c r="BB73" s="832"/>
      <c r="BC73" s="832"/>
      <c r="BD73" s="833"/>
      <c r="BE73" s="229"/>
      <c r="BF73" s="229"/>
      <c r="BG73" s="229"/>
      <c r="BH73" s="229"/>
      <c r="BI73" s="229"/>
      <c r="BJ73" s="229"/>
      <c r="BK73" s="229"/>
      <c r="BL73" s="229"/>
      <c r="BM73" s="229"/>
      <c r="BN73" s="229"/>
      <c r="BO73" s="229"/>
      <c r="BP73" s="229"/>
      <c r="BQ73" s="226">
        <v>67</v>
      </c>
      <c r="BR73" s="231"/>
      <c r="BS73" s="859"/>
      <c r="BT73" s="860"/>
      <c r="BU73" s="860"/>
      <c r="BV73" s="860"/>
      <c r="BW73" s="860"/>
      <c r="BX73" s="860"/>
      <c r="BY73" s="860"/>
      <c r="BZ73" s="860"/>
      <c r="CA73" s="860"/>
      <c r="CB73" s="860"/>
      <c r="CC73" s="860"/>
      <c r="CD73" s="860"/>
      <c r="CE73" s="860"/>
      <c r="CF73" s="860"/>
      <c r="CG73" s="865"/>
      <c r="CH73" s="862"/>
      <c r="CI73" s="863"/>
      <c r="CJ73" s="863"/>
      <c r="CK73" s="863"/>
      <c r="CL73" s="864"/>
      <c r="CM73" s="862"/>
      <c r="CN73" s="863"/>
      <c r="CO73" s="863"/>
      <c r="CP73" s="863"/>
      <c r="CQ73" s="864"/>
      <c r="CR73" s="862"/>
      <c r="CS73" s="863"/>
      <c r="CT73" s="863"/>
      <c r="CU73" s="863"/>
      <c r="CV73" s="864"/>
      <c r="CW73" s="862"/>
      <c r="CX73" s="863"/>
      <c r="CY73" s="863"/>
      <c r="CZ73" s="863"/>
      <c r="DA73" s="864"/>
      <c r="DB73" s="862"/>
      <c r="DC73" s="863"/>
      <c r="DD73" s="863"/>
      <c r="DE73" s="863"/>
      <c r="DF73" s="864"/>
      <c r="DG73" s="862"/>
      <c r="DH73" s="863"/>
      <c r="DI73" s="863"/>
      <c r="DJ73" s="863"/>
      <c r="DK73" s="864"/>
      <c r="DL73" s="862"/>
      <c r="DM73" s="863"/>
      <c r="DN73" s="863"/>
      <c r="DO73" s="863"/>
      <c r="DP73" s="864"/>
      <c r="DQ73" s="862"/>
      <c r="DR73" s="863"/>
      <c r="DS73" s="863"/>
      <c r="DT73" s="863"/>
      <c r="DU73" s="864"/>
      <c r="DV73" s="859"/>
      <c r="DW73" s="860"/>
      <c r="DX73" s="860"/>
      <c r="DY73" s="860"/>
      <c r="DZ73" s="861"/>
      <c r="EA73" s="218"/>
    </row>
    <row r="74" spans="1:131" ht="26.25" customHeight="1" x14ac:dyDescent="0.15">
      <c r="A74" s="226">
        <v>7</v>
      </c>
      <c r="B74" s="873" t="s">
        <v>556</v>
      </c>
      <c r="C74" s="874"/>
      <c r="D74" s="874"/>
      <c r="E74" s="874"/>
      <c r="F74" s="874"/>
      <c r="G74" s="874"/>
      <c r="H74" s="874"/>
      <c r="I74" s="874"/>
      <c r="J74" s="874"/>
      <c r="K74" s="874"/>
      <c r="L74" s="874"/>
      <c r="M74" s="874"/>
      <c r="N74" s="874"/>
      <c r="O74" s="874"/>
      <c r="P74" s="875"/>
      <c r="Q74" s="876">
        <v>8</v>
      </c>
      <c r="R74" s="830"/>
      <c r="S74" s="830"/>
      <c r="T74" s="830"/>
      <c r="U74" s="830"/>
      <c r="V74" s="830">
        <v>7</v>
      </c>
      <c r="W74" s="830"/>
      <c r="X74" s="830"/>
      <c r="Y74" s="830"/>
      <c r="Z74" s="830"/>
      <c r="AA74" s="830">
        <v>0</v>
      </c>
      <c r="AB74" s="830"/>
      <c r="AC74" s="830"/>
      <c r="AD74" s="830"/>
      <c r="AE74" s="830"/>
      <c r="AF74" s="830">
        <v>0</v>
      </c>
      <c r="AG74" s="830"/>
      <c r="AH74" s="830"/>
      <c r="AI74" s="830"/>
      <c r="AJ74" s="830"/>
      <c r="AK74" s="830">
        <v>5</v>
      </c>
      <c r="AL74" s="830"/>
      <c r="AM74" s="830"/>
      <c r="AN74" s="830"/>
      <c r="AO74" s="830"/>
      <c r="AP74" s="830" t="s">
        <v>549</v>
      </c>
      <c r="AQ74" s="830"/>
      <c r="AR74" s="830"/>
      <c r="AS74" s="830"/>
      <c r="AT74" s="830"/>
      <c r="AU74" s="830" t="s">
        <v>549</v>
      </c>
      <c r="AV74" s="830"/>
      <c r="AW74" s="830"/>
      <c r="AX74" s="830"/>
      <c r="AY74" s="830"/>
      <c r="AZ74" s="832"/>
      <c r="BA74" s="832"/>
      <c r="BB74" s="832"/>
      <c r="BC74" s="832"/>
      <c r="BD74" s="833"/>
      <c r="BE74" s="229"/>
      <c r="BF74" s="229"/>
      <c r="BG74" s="229"/>
      <c r="BH74" s="229"/>
      <c r="BI74" s="229"/>
      <c r="BJ74" s="229"/>
      <c r="BK74" s="229"/>
      <c r="BL74" s="229"/>
      <c r="BM74" s="229"/>
      <c r="BN74" s="229"/>
      <c r="BO74" s="229"/>
      <c r="BP74" s="229"/>
      <c r="BQ74" s="226">
        <v>68</v>
      </c>
      <c r="BR74" s="231"/>
      <c r="BS74" s="859"/>
      <c r="BT74" s="860"/>
      <c r="BU74" s="860"/>
      <c r="BV74" s="860"/>
      <c r="BW74" s="860"/>
      <c r="BX74" s="860"/>
      <c r="BY74" s="860"/>
      <c r="BZ74" s="860"/>
      <c r="CA74" s="860"/>
      <c r="CB74" s="860"/>
      <c r="CC74" s="860"/>
      <c r="CD74" s="860"/>
      <c r="CE74" s="860"/>
      <c r="CF74" s="860"/>
      <c r="CG74" s="865"/>
      <c r="CH74" s="862"/>
      <c r="CI74" s="863"/>
      <c r="CJ74" s="863"/>
      <c r="CK74" s="863"/>
      <c r="CL74" s="864"/>
      <c r="CM74" s="862"/>
      <c r="CN74" s="863"/>
      <c r="CO74" s="863"/>
      <c r="CP74" s="863"/>
      <c r="CQ74" s="864"/>
      <c r="CR74" s="862"/>
      <c r="CS74" s="863"/>
      <c r="CT74" s="863"/>
      <c r="CU74" s="863"/>
      <c r="CV74" s="864"/>
      <c r="CW74" s="862"/>
      <c r="CX74" s="863"/>
      <c r="CY74" s="863"/>
      <c r="CZ74" s="863"/>
      <c r="DA74" s="864"/>
      <c r="DB74" s="862"/>
      <c r="DC74" s="863"/>
      <c r="DD74" s="863"/>
      <c r="DE74" s="863"/>
      <c r="DF74" s="864"/>
      <c r="DG74" s="862"/>
      <c r="DH74" s="863"/>
      <c r="DI74" s="863"/>
      <c r="DJ74" s="863"/>
      <c r="DK74" s="864"/>
      <c r="DL74" s="862"/>
      <c r="DM74" s="863"/>
      <c r="DN74" s="863"/>
      <c r="DO74" s="863"/>
      <c r="DP74" s="864"/>
      <c r="DQ74" s="862"/>
      <c r="DR74" s="863"/>
      <c r="DS74" s="863"/>
      <c r="DT74" s="863"/>
      <c r="DU74" s="864"/>
      <c r="DV74" s="859"/>
      <c r="DW74" s="860"/>
      <c r="DX74" s="860"/>
      <c r="DY74" s="860"/>
      <c r="DZ74" s="861"/>
      <c r="EA74" s="218"/>
    </row>
    <row r="75" spans="1:131" ht="26.25" customHeight="1" x14ac:dyDescent="0.15">
      <c r="A75" s="226">
        <v>8</v>
      </c>
      <c r="B75" s="873" t="s">
        <v>557</v>
      </c>
      <c r="C75" s="874"/>
      <c r="D75" s="874"/>
      <c r="E75" s="874"/>
      <c r="F75" s="874"/>
      <c r="G75" s="874"/>
      <c r="H75" s="874"/>
      <c r="I75" s="874"/>
      <c r="J75" s="874"/>
      <c r="K75" s="874"/>
      <c r="L75" s="874"/>
      <c r="M75" s="874"/>
      <c r="N75" s="874"/>
      <c r="O75" s="874"/>
      <c r="P75" s="875"/>
      <c r="Q75" s="878">
        <v>33</v>
      </c>
      <c r="R75" s="879"/>
      <c r="S75" s="879"/>
      <c r="T75" s="879"/>
      <c r="U75" s="834"/>
      <c r="V75" s="880">
        <v>17</v>
      </c>
      <c r="W75" s="879"/>
      <c r="X75" s="879"/>
      <c r="Y75" s="879"/>
      <c r="Z75" s="834"/>
      <c r="AA75" s="880">
        <v>17</v>
      </c>
      <c r="AB75" s="879"/>
      <c r="AC75" s="879"/>
      <c r="AD75" s="879"/>
      <c r="AE75" s="834"/>
      <c r="AF75" s="880">
        <v>17</v>
      </c>
      <c r="AG75" s="879"/>
      <c r="AH75" s="879"/>
      <c r="AI75" s="879"/>
      <c r="AJ75" s="834"/>
      <c r="AK75" s="880">
        <v>23</v>
      </c>
      <c r="AL75" s="879"/>
      <c r="AM75" s="879"/>
      <c r="AN75" s="879"/>
      <c r="AO75" s="834"/>
      <c r="AP75" s="880" t="s">
        <v>549</v>
      </c>
      <c r="AQ75" s="879"/>
      <c r="AR75" s="879"/>
      <c r="AS75" s="879"/>
      <c r="AT75" s="834"/>
      <c r="AU75" s="880" t="s">
        <v>549</v>
      </c>
      <c r="AV75" s="879"/>
      <c r="AW75" s="879"/>
      <c r="AX75" s="879"/>
      <c r="AY75" s="834"/>
      <c r="AZ75" s="832"/>
      <c r="BA75" s="832"/>
      <c r="BB75" s="832"/>
      <c r="BC75" s="832"/>
      <c r="BD75" s="833"/>
      <c r="BE75" s="229"/>
      <c r="BF75" s="229"/>
      <c r="BG75" s="229"/>
      <c r="BH75" s="229"/>
      <c r="BI75" s="229"/>
      <c r="BJ75" s="229"/>
      <c r="BK75" s="229"/>
      <c r="BL75" s="229"/>
      <c r="BM75" s="229"/>
      <c r="BN75" s="229"/>
      <c r="BO75" s="229"/>
      <c r="BP75" s="229"/>
      <c r="BQ75" s="226">
        <v>69</v>
      </c>
      <c r="BR75" s="231"/>
      <c r="BS75" s="859"/>
      <c r="BT75" s="860"/>
      <c r="BU75" s="860"/>
      <c r="BV75" s="860"/>
      <c r="BW75" s="860"/>
      <c r="BX75" s="860"/>
      <c r="BY75" s="860"/>
      <c r="BZ75" s="860"/>
      <c r="CA75" s="860"/>
      <c r="CB75" s="860"/>
      <c r="CC75" s="860"/>
      <c r="CD75" s="860"/>
      <c r="CE75" s="860"/>
      <c r="CF75" s="860"/>
      <c r="CG75" s="865"/>
      <c r="CH75" s="862"/>
      <c r="CI75" s="863"/>
      <c r="CJ75" s="863"/>
      <c r="CK75" s="863"/>
      <c r="CL75" s="864"/>
      <c r="CM75" s="862"/>
      <c r="CN75" s="863"/>
      <c r="CO75" s="863"/>
      <c r="CP75" s="863"/>
      <c r="CQ75" s="864"/>
      <c r="CR75" s="862"/>
      <c r="CS75" s="863"/>
      <c r="CT75" s="863"/>
      <c r="CU75" s="863"/>
      <c r="CV75" s="864"/>
      <c r="CW75" s="862"/>
      <c r="CX75" s="863"/>
      <c r="CY75" s="863"/>
      <c r="CZ75" s="863"/>
      <c r="DA75" s="864"/>
      <c r="DB75" s="862"/>
      <c r="DC75" s="863"/>
      <c r="DD75" s="863"/>
      <c r="DE75" s="863"/>
      <c r="DF75" s="864"/>
      <c r="DG75" s="862"/>
      <c r="DH75" s="863"/>
      <c r="DI75" s="863"/>
      <c r="DJ75" s="863"/>
      <c r="DK75" s="864"/>
      <c r="DL75" s="862"/>
      <c r="DM75" s="863"/>
      <c r="DN75" s="863"/>
      <c r="DO75" s="863"/>
      <c r="DP75" s="864"/>
      <c r="DQ75" s="862"/>
      <c r="DR75" s="863"/>
      <c r="DS75" s="863"/>
      <c r="DT75" s="863"/>
      <c r="DU75" s="864"/>
      <c r="DV75" s="859"/>
      <c r="DW75" s="860"/>
      <c r="DX75" s="860"/>
      <c r="DY75" s="860"/>
      <c r="DZ75" s="861"/>
      <c r="EA75" s="218"/>
    </row>
    <row r="76" spans="1:131" ht="26.25" customHeight="1" x14ac:dyDescent="0.15">
      <c r="A76" s="226">
        <v>9</v>
      </c>
      <c r="B76" s="873" t="s">
        <v>558</v>
      </c>
      <c r="C76" s="874"/>
      <c r="D76" s="874"/>
      <c r="E76" s="874"/>
      <c r="F76" s="874"/>
      <c r="G76" s="874"/>
      <c r="H76" s="874"/>
      <c r="I76" s="874"/>
      <c r="J76" s="874"/>
      <c r="K76" s="874"/>
      <c r="L76" s="874"/>
      <c r="M76" s="874"/>
      <c r="N76" s="874"/>
      <c r="O76" s="874"/>
      <c r="P76" s="875"/>
      <c r="Q76" s="878">
        <v>772</v>
      </c>
      <c r="R76" s="879"/>
      <c r="S76" s="879"/>
      <c r="T76" s="879"/>
      <c r="U76" s="834"/>
      <c r="V76" s="880">
        <v>728</v>
      </c>
      <c r="W76" s="879"/>
      <c r="X76" s="879"/>
      <c r="Y76" s="879"/>
      <c r="Z76" s="834"/>
      <c r="AA76" s="880">
        <v>44</v>
      </c>
      <c r="AB76" s="879"/>
      <c r="AC76" s="879"/>
      <c r="AD76" s="879"/>
      <c r="AE76" s="834"/>
      <c r="AF76" s="880">
        <v>44</v>
      </c>
      <c r="AG76" s="879"/>
      <c r="AH76" s="879"/>
      <c r="AI76" s="879"/>
      <c r="AJ76" s="834"/>
      <c r="AK76" s="880">
        <v>315</v>
      </c>
      <c r="AL76" s="879"/>
      <c r="AM76" s="879"/>
      <c r="AN76" s="879"/>
      <c r="AO76" s="834"/>
      <c r="AP76" s="880" t="s">
        <v>549</v>
      </c>
      <c r="AQ76" s="879"/>
      <c r="AR76" s="879"/>
      <c r="AS76" s="879"/>
      <c r="AT76" s="834"/>
      <c r="AU76" s="880" t="s">
        <v>549</v>
      </c>
      <c r="AV76" s="879"/>
      <c r="AW76" s="879"/>
      <c r="AX76" s="879"/>
      <c r="AY76" s="834"/>
      <c r="AZ76" s="832"/>
      <c r="BA76" s="832"/>
      <c r="BB76" s="832"/>
      <c r="BC76" s="832"/>
      <c r="BD76" s="833"/>
      <c r="BE76" s="229"/>
      <c r="BF76" s="229"/>
      <c r="BG76" s="229"/>
      <c r="BH76" s="229"/>
      <c r="BI76" s="229"/>
      <c r="BJ76" s="229"/>
      <c r="BK76" s="229"/>
      <c r="BL76" s="229"/>
      <c r="BM76" s="229"/>
      <c r="BN76" s="229"/>
      <c r="BO76" s="229"/>
      <c r="BP76" s="229"/>
      <c r="BQ76" s="226">
        <v>70</v>
      </c>
      <c r="BR76" s="231"/>
      <c r="BS76" s="859"/>
      <c r="BT76" s="860"/>
      <c r="BU76" s="860"/>
      <c r="BV76" s="860"/>
      <c r="BW76" s="860"/>
      <c r="BX76" s="860"/>
      <c r="BY76" s="860"/>
      <c r="BZ76" s="860"/>
      <c r="CA76" s="860"/>
      <c r="CB76" s="860"/>
      <c r="CC76" s="860"/>
      <c r="CD76" s="860"/>
      <c r="CE76" s="860"/>
      <c r="CF76" s="860"/>
      <c r="CG76" s="865"/>
      <c r="CH76" s="862"/>
      <c r="CI76" s="863"/>
      <c r="CJ76" s="863"/>
      <c r="CK76" s="863"/>
      <c r="CL76" s="864"/>
      <c r="CM76" s="862"/>
      <c r="CN76" s="863"/>
      <c r="CO76" s="863"/>
      <c r="CP76" s="863"/>
      <c r="CQ76" s="864"/>
      <c r="CR76" s="862"/>
      <c r="CS76" s="863"/>
      <c r="CT76" s="863"/>
      <c r="CU76" s="863"/>
      <c r="CV76" s="864"/>
      <c r="CW76" s="862"/>
      <c r="CX76" s="863"/>
      <c r="CY76" s="863"/>
      <c r="CZ76" s="863"/>
      <c r="DA76" s="864"/>
      <c r="DB76" s="862"/>
      <c r="DC76" s="863"/>
      <c r="DD76" s="863"/>
      <c r="DE76" s="863"/>
      <c r="DF76" s="864"/>
      <c r="DG76" s="862"/>
      <c r="DH76" s="863"/>
      <c r="DI76" s="863"/>
      <c r="DJ76" s="863"/>
      <c r="DK76" s="864"/>
      <c r="DL76" s="862"/>
      <c r="DM76" s="863"/>
      <c r="DN76" s="863"/>
      <c r="DO76" s="863"/>
      <c r="DP76" s="864"/>
      <c r="DQ76" s="862"/>
      <c r="DR76" s="863"/>
      <c r="DS76" s="863"/>
      <c r="DT76" s="863"/>
      <c r="DU76" s="864"/>
      <c r="DV76" s="859"/>
      <c r="DW76" s="860"/>
      <c r="DX76" s="860"/>
      <c r="DY76" s="860"/>
      <c r="DZ76" s="861"/>
      <c r="EA76" s="218"/>
    </row>
    <row r="77" spans="1:131" ht="26.25" customHeight="1" x14ac:dyDescent="0.15">
      <c r="A77" s="226">
        <v>10</v>
      </c>
      <c r="B77" s="873"/>
      <c r="C77" s="874"/>
      <c r="D77" s="874"/>
      <c r="E77" s="874"/>
      <c r="F77" s="874"/>
      <c r="G77" s="874"/>
      <c r="H77" s="874"/>
      <c r="I77" s="874"/>
      <c r="J77" s="874"/>
      <c r="K77" s="874"/>
      <c r="L77" s="874"/>
      <c r="M77" s="874"/>
      <c r="N77" s="874"/>
      <c r="O77" s="874"/>
      <c r="P77" s="875"/>
      <c r="Q77" s="878"/>
      <c r="R77" s="879"/>
      <c r="S77" s="879"/>
      <c r="T77" s="879"/>
      <c r="U77" s="834"/>
      <c r="V77" s="880"/>
      <c r="W77" s="879"/>
      <c r="X77" s="879"/>
      <c r="Y77" s="879"/>
      <c r="Z77" s="834"/>
      <c r="AA77" s="880"/>
      <c r="AB77" s="879"/>
      <c r="AC77" s="879"/>
      <c r="AD77" s="879"/>
      <c r="AE77" s="834"/>
      <c r="AF77" s="880"/>
      <c r="AG77" s="879"/>
      <c r="AH77" s="879"/>
      <c r="AI77" s="879"/>
      <c r="AJ77" s="834"/>
      <c r="AK77" s="880"/>
      <c r="AL77" s="879"/>
      <c r="AM77" s="879"/>
      <c r="AN77" s="879"/>
      <c r="AO77" s="834"/>
      <c r="AP77" s="880"/>
      <c r="AQ77" s="879"/>
      <c r="AR77" s="879"/>
      <c r="AS77" s="879"/>
      <c r="AT77" s="834"/>
      <c r="AU77" s="880"/>
      <c r="AV77" s="879"/>
      <c r="AW77" s="879"/>
      <c r="AX77" s="879"/>
      <c r="AY77" s="834"/>
      <c r="AZ77" s="832"/>
      <c r="BA77" s="832"/>
      <c r="BB77" s="832"/>
      <c r="BC77" s="832"/>
      <c r="BD77" s="833"/>
      <c r="BE77" s="229"/>
      <c r="BF77" s="229"/>
      <c r="BG77" s="229"/>
      <c r="BH77" s="229"/>
      <c r="BI77" s="229"/>
      <c r="BJ77" s="229"/>
      <c r="BK77" s="229"/>
      <c r="BL77" s="229"/>
      <c r="BM77" s="229"/>
      <c r="BN77" s="229"/>
      <c r="BO77" s="229"/>
      <c r="BP77" s="229"/>
      <c r="BQ77" s="226">
        <v>71</v>
      </c>
      <c r="BR77" s="231"/>
      <c r="BS77" s="859"/>
      <c r="BT77" s="860"/>
      <c r="BU77" s="860"/>
      <c r="BV77" s="860"/>
      <c r="BW77" s="860"/>
      <c r="BX77" s="860"/>
      <c r="BY77" s="860"/>
      <c r="BZ77" s="860"/>
      <c r="CA77" s="860"/>
      <c r="CB77" s="860"/>
      <c r="CC77" s="860"/>
      <c r="CD77" s="860"/>
      <c r="CE77" s="860"/>
      <c r="CF77" s="860"/>
      <c r="CG77" s="865"/>
      <c r="CH77" s="862"/>
      <c r="CI77" s="863"/>
      <c r="CJ77" s="863"/>
      <c r="CK77" s="863"/>
      <c r="CL77" s="864"/>
      <c r="CM77" s="862"/>
      <c r="CN77" s="863"/>
      <c r="CO77" s="863"/>
      <c r="CP77" s="863"/>
      <c r="CQ77" s="864"/>
      <c r="CR77" s="862"/>
      <c r="CS77" s="863"/>
      <c r="CT77" s="863"/>
      <c r="CU77" s="863"/>
      <c r="CV77" s="864"/>
      <c r="CW77" s="862"/>
      <c r="CX77" s="863"/>
      <c r="CY77" s="863"/>
      <c r="CZ77" s="863"/>
      <c r="DA77" s="864"/>
      <c r="DB77" s="862"/>
      <c r="DC77" s="863"/>
      <c r="DD77" s="863"/>
      <c r="DE77" s="863"/>
      <c r="DF77" s="864"/>
      <c r="DG77" s="862"/>
      <c r="DH77" s="863"/>
      <c r="DI77" s="863"/>
      <c r="DJ77" s="863"/>
      <c r="DK77" s="864"/>
      <c r="DL77" s="862"/>
      <c r="DM77" s="863"/>
      <c r="DN77" s="863"/>
      <c r="DO77" s="863"/>
      <c r="DP77" s="864"/>
      <c r="DQ77" s="862"/>
      <c r="DR77" s="863"/>
      <c r="DS77" s="863"/>
      <c r="DT77" s="863"/>
      <c r="DU77" s="864"/>
      <c r="DV77" s="859"/>
      <c r="DW77" s="860"/>
      <c r="DX77" s="860"/>
      <c r="DY77" s="860"/>
      <c r="DZ77" s="861"/>
      <c r="EA77" s="218"/>
    </row>
    <row r="78" spans="1:131" ht="26.25" customHeight="1" x14ac:dyDescent="0.15">
      <c r="A78" s="226">
        <v>11</v>
      </c>
      <c r="B78" s="873"/>
      <c r="C78" s="874"/>
      <c r="D78" s="874"/>
      <c r="E78" s="874"/>
      <c r="F78" s="874"/>
      <c r="G78" s="874"/>
      <c r="H78" s="874"/>
      <c r="I78" s="874"/>
      <c r="J78" s="874"/>
      <c r="K78" s="874"/>
      <c r="L78" s="874"/>
      <c r="M78" s="874"/>
      <c r="N78" s="874"/>
      <c r="O78" s="874"/>
      <c r="P78" s="875"/>
      <c r="Q78" s="876"/>
      <c r="R78" s="830"/>
      <c r="S78" s="830"/>
      <c r="T78" s="830"/>
      <c r="U78" s="830"/>
      <c r="V78" s="830"/>
      <c r="W78" s="830"/>
      <c r="X78" s="830"/>
      <c r="Y78" s="830"/>
      <c r="Z78" s="830"/>
      <c r="AA78" s="830"/>
      <c r="AB78" s="830"/>
      <c r="AC78" s="830"/>
      <c r="AD78" s="830"/>
      <c r="AE78" s="830"/>
      <c r="AF78" s="830"/>
      <c r="AG78" s="830"/>
      <c r="AH78" s="830"/>
      <c r="AI78" s="830"/>
      <c r="AJ78" s="830"/>
      <c r="AK78" s="830"/>
      <c r="AL78" s="830"/>
      <c r="AM78" s="830"/>
      <c r="AN78" s="830"/>
      <c r="AO78" s="830"/>
      <c r="AP78" s="830"/>
      <c r="AQ78" s="830"/>
      <c r="AR78" s="830"/>
      <c r="AS78" s="830"/>
      <c r="AT78" s="830"/>
      <c r="AU78" s="830"/>
      <c r="AV78" s="830"/>
      <c r="AW78" s="830"/>
      <c r="AX78" s="830"/>
      <c r="AY78" s="830"/>
      <c r="AZ78" s="832"/>
      <c r="BA78" s="832"/>
      <c r="BB78" s="832"/>
      <c r="BC78" s="832"/>
      <c r="BD78" s="833"/>
      <c r="BE78" s="229"/>
      <c r="BF78" s="229"/>
      <c r="BG78" s="229"/>
      <c r="BH78" s="229"/>
      <c r="BI78" s="229"/>
      <c r="BJ78" s="218"/>
      <c r="BK78" s="218"/>
      <c r="BL78" s="218"/>
      <c r="BM78" s="218"/>
      <c r="BN78" s="218"/>
      <c r="BO78" s="229"/>
      <c r="BP78" s="229"/>
      <c r="BQ78" s="226">
        <v>72</v>
      </c>
      <c r="BR78" s="231"/>
      <c r="BS78" s="859"/>
      <c r="BT78" s="860"/>
      <c r="BU78" s="860"/>
      <c r="BV78" s="860"/>
      <c r="BW78" s="860"/>
      <c r="BX78" s="860"/>
      <c r="BY78" s="860"/>
      <c r="BZ78" s="860"/>
      <c r="CA78" s="860"/>
      <c r="CB78" s="860"/>
      <c r="CC78" s="860"/>
      <c r="CD78" s="860"/>
      <c r="CE78" s="860"/>
      <c r="CF78" s="860"/>
      <c r="CG78" s="865"/>
      <c r="CH78" s="862"/>
      <c r="CI78" s="863"/>
      <c r="CJ78" s="863"/>
      <c r="CK78" s="863"/>
      <c r="CL78" s="864"/>
      <c r="CM78" s="862"/>
      <c r="CN78" s="863"/>
      <c r="CO78" s="863"/>
      <c r="CP78" s="863"/>
      <c r="CQ78" s="864"/>
      <c r="CR78" s="862"/>
      <c r="CS78" s="863"/>
      <c r="CT78" s="863"/>
      <c r="CU78" s="863"/>
      <c r="CV78" s="864"/>
      <c r="CW78" s="862"/>
      <c r="CX78" s="863"/>
      <c r="CY78" s="863"/>
      <c r="CZ78" s="863"/>
      <c r="DA78" s="864"/>
      <c r="DB78" s="862"/>
      <c r="DC78" s="863"/>
      <c r="DD78" s="863"/>
      <c r="DE78" s="863"/>
      <c r="DF78" s="864"/>
      <c r="DG78" s="862"/>
      <c r="DH78" s="863"/>
      <c r="DI78" s="863"/>
      <c r="DJ78" s="863"/>
      <c r="DK78" s="864"/>
      <c r="DL78" s="862"/>
      <c r="DM78" s="863"/>
      <c r="DN78" s="863"/>
      <c r="DO78" s="863"/>
      <c r="DP78" s="864"/>
      <c r="DQ78" s="862"/>
      <c r="DR78" s="863"/>
      <c r="DS78" s="863"/>
      <c r="DT78" s="863"/>
      <c r="DU78" s="864"/>
      <c r="DV78" s="859"/>
      <c r="DW78" s="860"/>
      <c r="DX78" s="860"/>
      <c r="DY78" s="860"/>
      <c r="DZ78" s="861"/>
      <c r="EA78" s="218"/>
    </row>
    <row r="79" spans="1:131" ht="26.25" customHeight="1" x14ac:dyDescent="0.15">
      <c r="A79" s="226">
        <v>12</v>
      </c>
      <c r="B79" s="873"/>
      <c r="C79" s="874"/>
      <c r="D79" s="874"/>
      <c r="E79" s="874"/>
      <c r="F79" s="874"/>
      <c r="G79" s="874"/>
      <c r="H79" s="874"/>
      <c r="I79" s="874"/>
      <c r="J79" s="874"/>
      <c r="K79" s="874"/>
      <c r="L79" s="874"/>
      <c r="M79" s="874"/>
      <c r="N79" s="874"/>
      <c r="O79" s="874"/>
      <c r="P79" s="875"/>
      <c r="Q79" s="876"/>
      <c r="R79" s="830"/>
      <c r="S79" s="830"/>
      <c r="T79" s="830"/>
      <c r="U79" s="830"/>
      <c r="V79" s="830"/>
      <c r="W79" s="830"/>
      <c r="X79" s="830"/>
      <c r="Y79" s="830"/>
      <c r="Z79" s="830"/>
      <c r="AA79" s="830"/>
      <c r="AB79" s="830"/>
      <c r="AC79" s="830"/>
      <c r="AD79" s="830"/>
      <c r="AE79" s="830"/>
      <c r="AF79" s="830"/>
      <c r="AG79" s="830"/>
      <c r="AH79" s="830"/>
      <c r="AI79" s="830"/>
      <c r="AJ79" s="830"/>
      <c r="AK79" s="830"/>
      <c r="AL79" s="830"/>
      <c r="AM79" s="830"/>
      <c r="AN79" s="830"/>
      <c r="AO79" s="830"/>
      <c r="AP79" s="830"/>
      <c r="AQ79" s="830"/>
      <c r="AR79" s="830"/>
      <c r="AS79" s="830"/>
      <c r="AT79" s="830"/>
      <c r="AU79" s="830"/>
      <c r="AV79" s="830"/>
      <c r="AW79" s="830"/>
      <c r="AX79" s="830"/>
      <c r="AY79" s="830"/>
      <c r="AZ79" s="832"/>
      <c r="BA79" s="832"/>
      <c r="BB79" s="832"/>
      <c r="BC79" s="832"/>
      <c r="BD79" s="833"/>
      <c r="BE79" s="229"/>
      <c r="BF79" s="229"/>
      <c r="BG79" s="229"/>
      <c r="BH79" s="229"/>
      <c r="BI79" s="229"/>
      <c r="BJ79" s="218"/>
      <c r="BK79" s="218"/>
      <c r="BL79" s="218"/>
      <c r="BM79" s="218"/>
      <c r="BN79" s="218"/>
      <c r="BO79" s="229"/>
      <c r="BP79" s="229"/>
      <c r="BQ79" s="226">
        <v>73</v>
      </c>
      <c r="BR79" s="231"/>
      <c r="BS79" s="859"/>
      <c r="BT79" s="860"/>
      <c r="BU79" s="860"/>
      <c r="BV79" s="860"/>
      <c r="BW79" s="860"/>
      <c r="BX79" s="860"/>
      <c r="BY79" s="860"/>
      <c r="BZ79" s="860"/>
      <c r="CA79" s="860"/>
      <c r="CB79" s="860"/>
      <c r="CC79" s="860"/>
      <c r="CD79" s="860"/>
      <c r="CE79" s="860"/>
      <c r="CF79" s="860"/>
      <c r="CG79" s="865"/>
      <c r="CH79" s="862"/>
      <c r="CI79" s="863"/>
      <c r="CJ79" s="863"/>
      <c r="CK79" s="863"/>
      <c r="CL79" s="864"/>
      <c r="CM79" s="862"/>
      <c r="CN79" s="863"/>
      <c r="CO79" s="863"/>
      <c r="CP79" s="863"/>
      <c r="CQ79" s="864"/>
      <c r="CR79" s="862"/>
      <c r="CS79" s="863"/>
      <c r="CT79" s="863"/>
      <c r="CU79" s="863"/>
      <c r="CV79" s="864"/>
      <c r="CW79" s="862"/>
      <c r="CX79" s="863"/>
      <c r="CY79" s="863"/>
      <c r="CZ79" s="863"/>
      <c r="DA79" s="864"/>
      <c r="DB79" s="862"/>
      <c r="DC79" s="863"/>
      <c r="DD79" s="863"/>
      <c r="DE79" s="863"/>
      <c r="DF79" s="864"/>
      <c r="DG79" s="862"/>
      <c r="DH79" s="863"/>
      <c r="DI79" s="863"/>
      <c r="DJ79" s="863"/>
      <c r="DK79" s="864"/>
      <c r="DL79" s="862"/>
      <c r="DM79" s="863"/>
      <c r="DN79" s="863"/>
      <c r="DO79" s="863"/>
      <c r="DP79" s="864"/>
      <c r="DQ79" s="862"/>
      <c r="DR79" s="863"/>
      <c r="DS79" s="863"/>
      <c r="DT79" s="863"/>
      <c r="DU79" s="864"/>
      <c r="DV79" s="859"/>
      <c r="DW79" s="860"/>
      <c r="DX79" s="860"/>
      <c r="DY79" s="860"/>
      <c r="DZ79" s="861"/>
      <c r="EA79" s="218"/>
    </row>
    <row r="80" spans="1:131" ht="26.25" customHeight="1" x14ac:dyDescent="0.15">
      <c r="A80" s="226">
        <v>13</v>
      </c>
      <c r="B80" s="873"/>
      <c r="C80" s="874"/>
      <c r="D80" s="874"/>
      <c r="E80" s="874"/>
      <c r="F80" s="874"/>
      <c r="G80" s="874"/>
      <c r="H80" s="874"/>
      <c r="I80" s="874"/>
      <c r="J80" s="874"/>
      <c r="K80" s="874"/>
      <c r="L80" s="874"/>
      <c r="M80" s="874"/>
      <c r="N80" s="874"/>
      <c r="O80" s="874"/>
      <c r="P80" s="875"/>
      <c r="Q80" s="876"/>
      <c r="R80" s="830"/>
      <c r="S80" s="830"/>
      <c r="T80" s="830"/>
      <c r="U80" s="830"/>
      <c r="V80" s="830"/>
      <c r="W80" s="830"/>
      <c r="X80" s="830"/>
      <c r="Y80" s="830"/>
      <c r="Z80" s="830"/>
      <c r="AA80" s="830"/>
      <c r="AB80" s="830"/>
      <c r="AC80" s="830"/>
      <c r="AD80" s="830"/>
      <c r="AE80" s="830"/>
      <c r="AF80" s="830"/>
      <c r="AG80" s="830"/>
      <c r="AH80" s="830"/>
      <c r="AI80" s="830"/>
      <c r="AJ80" s="830"/>
      <c r="AK80" s="830"/>
      <c r="AL80" s="830"/>
      <c r="AM80" s="830"/>
      <c r="AN80" s="830"/>
      <c r="AO80" s="830"/>
      <c r="AP80" s="830"/>
      <c r="AQ80" s="830"/>
      <c r="AR80" s="830"/>
      <c r="AS80" s="830"/>
      <c r="AT80" s="830"/>
      <c r="AU80" s="830"/>
      <c r="AV80" s="830"/>
      <c r="AW80" s="830"/>
      <c r="AX80" s="830"/>
      <c r="AY80" s="830"/>
      <c r="AZ80" s="832"/>
      <c r="BA80" s="832"/>
      <c r="BB80" s="832"/>
      <c r="BC80" s="832"/>
      <c r="BD80" s="833"/>
      <c r="BE80" s="229"/>
      <c r="BF80" s="229"/>
      <c r="BG80" s="229"/>
      <c r="BH80" s="229"/>
      <c r="BI80" s="229"/>
      <c r="BJ80" s="229"/>
      <c r="BK80" s="229"/>
      <c r="BL80" s="229"/>
      <c r="BM80" s="229"/>
      <c r="BN80" s="229"/>
      <c r="BO80" s="229"/>
      <c r="BP80" s="229"/>
      <c r="BQ80" s="226">
        <v>74</v>
      </c>
      <c r="BR80" s="231"/>
      <c r="BS80" s="859"/>
      <c r="BT80" s="860"/>
      <c r="BU80" s="860"/>
      <c r="BV80" s="860"/>
      <c r="BW80" s="860"/>
      <c r="BX80" s="860"/>
      <c r="BY80" s="860"/>
      <c r="BZ80" s="860"/>
      <c r="CA80" s="860"/>
      <c r="CB80" s="860"/>
      <c r="CC80" s="860"/>
      <c r="CD80" s="860"/>
      <c r="CE80" s="860"/>
      <c r="CF80" s="860"/>
      <c r="CG80" s="865"/>
      <c r="CH80" s="862"/>
      <c r="CI80" s="863"/>
      <c r="CJ80" s="863"/>
      <c r="CK80" s="863"/>
      <c r="CL80" s="864"/>
      <c r="CM80" s="862"/>
      <c r="CN80" s="863"/>
      <c r="CO80" s="863"/>
      <c r="CP80" s="863"/>
      <c r="CQ80" s="864"/>
      <c r="CR80" s="862"/>
      <c r="CS80" s="863"/>
      <c r="CT80" s="863"/>
      <c r="CU80" s="863"/>
      <c r="CV80" s="864"/>
      <c r="CW80" s="862"/>
      <c r="CX80" s="863"/>
      <c r="CY80" s="863"/>
      <c r="CZ80" s="863"/>
      <c r="DA80" s="864"/>
      <c r="DB80" s="862"/>
      <c r="DC80" s="863"/>
      <c r="DD80" s="863"/>
      <c r="DE80" s="863"/>
      <c r="DF80" s="864"/>
      <c r="DG80" s="862"/>
      <c r="DH80" s="863"/>
      <c r="DI80" s="863"/>
      <c r="DJ80" s="863"/>
      <c r="DK80" s="864"/>
      <c r="DL80" s="862"/>
      <c r="DM80" s="863"/>
      <c r="DN80" s="863"/>
      <c r="DO80" s="863"/>
      <c r="DP80" s="864"/>
      <c r="DQ80" s="862"/>
      <c r="DR80" s="863"/>
      <c r="DS80" s="863"/>
      <c r="DT80" s="863"/>
      <c r="DU80" s="864"/>
      <c r="DV80" s="859"/>
      <c r="DW80" s="860"/>
      <c r="DX80" s="860"/>
      <c r="DY80" s="860"/>
      <c r="DZ80" s="861"/>
      <c r="EA80" s="218"/>
    </row>
    <row r="81" spans="1:131" ht="26.25" customHeight="1" x14ac:dyDescent="0.15">
      <c r="A81" s="226">
        <v>14</v>
      </c>
      <c r="B81" s="873"/>
      <c r="C81" s="874"/>
      <c r="D81" s="874"/>
      <c r="E81" s="874"/>
      <c r="F81" s="874"/>
      <c r="G81" s="874"/>
      <c r="H81" s="874"/>
      <c r="I81" s="874"/>
      <c r="J81" s="874"/>
      <c r="K81" s="874"/>
      <c r="L81" s="874"/>
      <c r="M81" s="874"/>
      <c r="N81" s="874"/>
      <c r="O81" s="874"/>
      <c r="P81" s="875"/>
      <c r="Q81" s="876"/>
      <c r="R81" s="830"/>
      <c r="S81" s="830"/>
      <c r="T81" s="830"/>
      <c r="U81" s="830"/>
      <c r="V81" s="830"/>
      <c r="W81" s="830"/>
      <c r="X81" s="830"/>
      <c r="Y81" s="830"/>
      <c r="Z81" s="830"/>
      <c r="AA81" s="830"/>
      <c r="AB81" s="830"/>
      <c r="AC81" s="830"/>
      <c r="AD81" s="830"/>
      <c r="AE81" s="830"/>
      <c r="AF81" s="830"/>
      <c r="AG81" s="830"/>
      <c r="AH81" s="830"/>
      <c r="AI81" s="830"/>
      <c r="AJ81" s="830"/>
      <c r="AK81" s="830"/>
      <c r="AL81" s="830"/>
      <c r="AM81" s="830"/>
      <c r="AN81" s="830"/>
      <c r="AO81" s="830"/>
      <c r="AP81" s="830"/>
      <c r="AQ81" s="830"/>
      <c r="AR81" s="830"/>
      <c r="AS81" s="830"/>
      <c r="AT81" s="830"/>
      <c r="AU81" s="830"/>
      <c r="AV81" s="830"/>
      <c r="AW81" s="830"/>
      <c r="AX81" s="830"/>
      <c r="AY81" s="830"/>
      <c r="AZ81" s="832"/>
      <c r="BA81" s="832"/>
      <c r="BB81" s="832"/>
      <c r="BC81" s="832"/>
      <c r="BD81" s="833"/>
      <c r="BE81" s="229"/>
      <c r="BF81" s="229"/>
      <c r="BG81" s="229"/>
      <c r="BH81" s="229"/>
      <c r="BI81" s="229"/>
      <c r="BJ81" s="229"/>
      <c r="BK81" s="229"/>
      <c r="BL81" s="229"/>
      <c r="BM81" s="229"/>
      <c r="BN81" s="229"/>
      <c r="BO81" s="229"/>
      <c r="BP81" s="229"/>
      <c r="BQ81" s="226">
        <v>75</v>
      </c>
      <c r="BR81" s="231"/>
      <c r="BS81" s="859"/>
      <c r="BT81" s="860"/>
      <c r="BU81" s="860"/>
      <c r="BV81" s="860"/>
      <c r="BW81" s="860"/>
      <c r="BX81" s="860"/>
      <c r="BY81" s="860"/>
      <c r="BZ81" s="860"/>
      <c r="CA81" s="860"/>
      <c r="CB81" s="860"/>
      <c r="CC81" s="860"/>
      <c r="CD81" s="860"/>
      <c r="CE81" s="860"/>
      <c r="CF81" s="860"/>
      <c r="CG81" s="865"/>
      <c r="CH81" s="862"/>
      <c r="CI81" s="863"/>
      <c r="CJ81" s="863"/>
      <c r="CK81" s="863"/>
      <c r="CL81" s="864"/>
      <c r="CM81" s="862"/>
      <c r="CN81" s="863"/>
      <c r="CO81" s="863"/>
      <c r="CP81" s="863"/>
      <c r="CQ81" s="864"/>
      <c r="CR81" s="862"/>
      <c r="CS81" s="863"/>
      <c r="CT81" s="863"/>
      <c r="CU81" s="863"/>
      <c r="CV81" s="864"/>
      <c r="CW81" s="862"/>
      <c r="CX81" s="863"/>
      <c r="CY81" s="863"/>
      <c r="CZ81" s="863"/>
      <c r="DA81" s="864"/>
      <c r="DB81" s="862"/>
      <c r="DC81" s="863"/>
      <c r="DD81" s="863"/>
      <c r="DE81" s="863"/>
      <c r="DF81" s="864"/>
      <c r="DG81" s="862"/>
      <c r="DH81" s="863"/>
      <c r="DI81" s="863"/>
      <c r="DJ81" s="863"/>
      <c r="DK81" s="864"/>
      <c r="DL81" s="862"/>
      <c r="DM81" s="863"/>
      <c r="DN81" s="863"/>
      <c r="DO81" s="863"/>
      <c r="DP81" s="864"/>
      <c r="DQ81" s="862"/>
      <c r="DR81" s="863"/>
      <c r="DS81" s="863"/>
      <c r="DT81" s="863"/>
      <c r="DU81" s="864"/>
      <c r="DV81" s="859"/>
      <c r="DW81" s="860"/>
      <c r="DX81" s="860"/>
      <c r="DY81" s="860"/>
      <c r="DZ81" s="861"/>
      <c r="EA81" s="218"/>
    </row>
    <row r="82" spans="1:131" ht="26.25" customHeight="1" x14ac:dyDescent="0.15">
      <c r="A82" s="226">
        <v>15</v>
      </c>
      <c r="B82" s="873"/>
      <c r="C82" s="874"/>
      <c r="D82" s="874"/>
      <c r="E82" s="874"/>
      <c r="F82" s="874"/>
      <c r="G82" s="874"/>
      <c r="H82" s="874"/>
      <c r="I82" s="874"/>
      <c r="J82" s="874"/>
      <c r="K82" s="874"/>
      <c r="L82" s="874"/>
      <c r="M82" s="874"/>
      <c r="N82" s="874"/>
      <c r="O82" s="874"/>
      <c r="P82" s="875"/>
      <c r="Q82" s="876"/>
      <c r="R82" s="830"/>
      <c r="S82" s="830"/>
      <c r="T82" s="830"/>
      <c r="U82" s="830"/>
      <c r="V82" s="830"/>
      <c r="W82" s="830"/>
      <c r="X82" s="830"/>
      <c r="Y82" s="830"/>
      <c r="Z82" s="830"/>
      <c r="AA82" s="830"/>
      <c r="AB82" s="830"/>
      <c r="AC82" s="830"/>
      <c r="AD82" s="830"/>
      <c r="AE82" s="830"/>
      <c r="AF82" s="830"/>
      <c r="AG82" s="830"/>
      <c r="AH82" s="830"/>
      <c r="AI82" s="830"/>
      <c r="AJ82" s="830"/>
      <c r="AK82" s="830"/>
      <c r="AL82" s="830"/>
      <c r="AM82" s="830"/>
      <c r="AN82" s="830"/>
      <c r="AO82" s="830"/>
      <c r="AP82" s="830"/>
      <c r="AQ82" s="830"/>
      <c r="AR82" s="830"/>
      <c r="AS82" s="830"/>
      <c r="AT82" s="830"/>
      <c r="AU82" s="830"/>
      <c r="AV82" s="830"/>
      <c r="AW82" s="830"/>
      <c r="AX82" s="830"/>
      <c r="AY82" s="830"/>
      <c r="AZ82" s="832"/>
      <c r="BA82" s="832"/>
      <c r="BB82" s="832"/>
      <c r="BC82" s="832"/>
      <c r="BD82" s="833"/>
      <c r="BE82" s="229"/>
      <c r="BF82" s="229"/>
      <c r="BG82" s="229"/>
      <c r="BH82" s="229"/>
      <c r="BI82" s="229"/>
      <c r="BJ82" s="229"/>
      <c r="BK82" s="229"/>
      <c r="BL82" s="229"/>
      <c r="BM82" s="229"/>
      <c r="BN82" s="229"/>
      <c r="BO82" s="229"/>
      <c r="BP82" s="229"/>
      <c r="BQ82" s="226">
        <v>76</v>
      </c>
      <c r="BR82" s="231"/>
      <c r="BS82" s="859"/>
      <c r="BT82" s="860"/>
      <c r="BU82" s="860"/>
      <c r="BV82" s="860"/>
      <c r="BW82" s="860"/>
      <c r="BX82" s="860"/>
      <c r="BY82" s="860"/>
      <c r="BZ82" s="860"/>
      <c r="CA82" s="860"/>
      <c r="CB82" s="860"/>
      <c r="CC82" s="860"/>
      <c r="CD82" s="860"/>
      <c r="CE82" s="860"/>
      <c r="CF82" s="860"/>
      <c r="CG82" s="865"/>
      <c r="CH82" s="862"/>
      <c r="CI82" s="863"/>
      <c r="CJ82" s="863"/>
      <c r="CK82" s="863"/>
      <c r="CL82" s="864"/>
      <c r="CM82" s="862"/>
      <c r="CN82" s="863"/>
      <c r="CO82" s="863"/>
      <c r="CP82" s="863"/>
      <c r="CQ82" s="864"/>
      <c r="CR82" s="862"/>
      <c r="CS82" s="863"/>
      <c r="CT82" s="863"/>
      <c r="CU82" s="863"/>
      <c r="CV82" s="864"/>
      <c r="CW82" s="862"/>
      <c r="CX82" s="863"/>
      <c r="CY82" s="863"/>
      <c r="CZ82" s="863"/>
      <c r="DA82" s="864"/>
      <c r="DB82" s="862"/>
      <c r="DC82" s="863"/>
      <c r="DD82" s="863"/>
      <c r="DE82" s="863"/>
      <c r="DF82" s="864"/>
      <c r="DG82" s="862"/>
      <c r="DH82" s="863"/>
      <c r="DI82" s="863"/>
      <c r="DJ82" s="863"/>
      <c r="DK82" s="864"/>
      <c r="DL82" s="862"/>
      <c r="DM82" s="863"/>
      <c r="DN82" s="863"/>
      <c r="DO82" s="863"/>
      <c r="DP82" s="864"/>
      <c r="DQ82" s="862"/>
      <c r="DR82" s="863"/>
      <c r="DS82" s="863"/>
      <c r="DT82" s="863"/>
      <c r="DU82" s="864"/>
      <c r="DV82" s="859"/>
      <c r="DW82" s="860"/>
      <c r="DX82" s="860"/>
      <c r="DY82" s="860"/>
      <c r="DZ82" s="861"/>
      <c r="EA82" s="218"/>
    </row>
    <row r="83" spans="1:131" ht="26.25" customHeight="1" x14ac:dyDescent="0.15">
      <c r="A83" s="226">
        <v>16</v>
      </c>
      <c r="B83" s="873"/>
      <c r="C83" s="874"/>
      <c r="D83" s="874"/>
      <c r="E83" s="874"/>
      <c r="F83" s="874"/>
      <c r="G83" s="874"/>
      <c r="H83" s="874"/>
      <c r="I83" s="874"/>
      <c r="J83" s="874"/>
      <c r="K83" s="874"/>
      <c r="L83" s="874"/>
      <c r="M83" s="874"/>
      <c r="N83" s="874"/>
      <c r="O83" s="874"/>
      <c r="P83" s="875"/>
      <c r="Q83" s="876"/>
      <c r="R83" s="830"/>
      <c r="S83" s="830"/>
      <c r="T83" s="830"/>
      <c r="U83" s="830"/>
      <c r="V83" s="830"/>
      <c r="W83" s="830"/>
      <c r="X83" s="830"/>
      <c r="Y83" s="830"/>
      <c r="Z83" s="830"/>
      <c r="AA83" s="830"/>
      <c r="AB83" s="830"/>
      <c r="AC83" s="830"/>
      <c r="AD83" s="830"/>
      <c r="AE83" s="830"/>
      <c r="AF83" s="830"/>
      <c r="AG83" s="830"/>
      <c r="AH83" s="830"/>
      <c r="AI83" s="830"/>
      <c r="AJ83" s="830"/>
      <c r="AK83" s="830"/>
      <c r="AL83" s="830"/>
      <c r="AM83" s="830"/>
      <c r="AN83" s="830"/>
      <c r="AO83" s="830"/>
      <c r="AP83" s="830"/>
      <c r="AQ83" s="830"/>
      <c r="AR83" s="830"/>
      <c r="AS83" s="830"/>
      <c r="AT83" s="830"/>
      <c r="AU83" s="830"/>
      <c r="AV83" s="830"/>
      <c r="AW83" s="830"/>
      <c r="AX83" s="830"/>
      <c r="AY83" s="830"/>
      <c r="AZ83" s="832"/>
      <c r="BA83" s="832"/>
      <c r="BB83" s="832"/>
      <c r="BC83" s="832"/>
      <c r="BD83" s="833"/>
      <c r="BE83" s="229"/>
      <c r="BF83" s="229"/>
      <c r="BG83" s="229"/>
      <c r="BH83" s="229"/>
      <c r="BI83" s="229"/>
      <c r="BJ83" s="229"/>
      <c r="BK83" s="229"/>
      <c r="BL83" s="229"/>
      <c r="BM83" s="229"/>
      <c r="BN83" s="229"/>
      <c r="BO83" s="229"/>
      <c r="BP83" s="229"/>
      <c r="BQ83" s="226">
        <v>77</v>
      </c>
      <c r="BR83" s="231"/>
      <c r="BS83" s="859"/>
      <c r="BT83" s="860"/>
      <c r="BU83" s="860"/>
      <c r="BV83" s="860"/>
      <c r="BW83" s="860"/>
      <c r="BX83" s="860"/>
      <c r="BY83" s="860"/>
      <c r="BZ83" s="860"/>
      <c r="CA83" s="860"/>
      <c r="CB83" s="860"/>
      <c r="CC83" s="860"/>
      <c r="CD83" s="860"/>
      <c r="CE83" s="860"/>
      <c r="CF83" s="860"/>
      <c r="CG83" s="865"/>
      <c r="CH83" s="862"/>
      <c r="CI83" s="863"/>
      <c r="CJ83" s="863"/>
      <c r="CK83" s="863"/>
      <c r="CL83" s="864"/>
      <c r="CM83" s="862"/>
      <c r="CN83" s="863"/>
      <c r="CO83" s="863"/>
      <c r="CP83" s="863"/>
      <c r="CQ83" s="864"/>
      <c r="CR83" s="862"/>
      <c r="CS83" s="863"/>
      <c r="CT83" s="863"/>
      <c r="CU83" s="863"/>
      <c r="CV83" s="864"/>
      <c r="CW83" s="862"/>
      <c r="CX83" s="863"/>
      <c r="CY83" s="863"/>
      <c r="CZ83" s="863"/>
      <c r="DA83" s="864"/>
      <c r="DB83" s="862"/>
      <c r="DC83" s="863"/>
      <c r="DD83" s="863"/>
      <c r="DE83" s="863"/>
      <c r="DF83" s="864"/>
      <c r="DG83" s="862"/>
      <c r="DH83" s="863"/>
      <c r="DI83" s="863"/>
      <c r="DJ83" s="863"/>
      <c r="DK83" s="864"/>
      <c r="DL83" s="862"/>
      <c r="DM83" s="863"/>
      <c r="DN83" s="863"/>
      <c r="DO83" s="863"/>
      <c r="DP83" s="864"/>
      <c r="DQ83" s="862"/>
      <c r="DR83" s="863"/>
      <c r="DS83" s="863"/>
      <c r="DT83" s="863"/>
      <c r="DU83" s="864"/>
      <c r="DV83" s="859"/>
      <c r="DW83" s="860"/>
      <c r="DX83" s="860"/>
      <c r="DY83" s="860"/>
      <c r="DZ83" s="861"/>
      <c r="EA83" s="218"/>
    </row>
    <row r="84" spans="1:131" ht="26.25" customHeight="1" x14ac:dyDescent="0.15">
      <c r="A84" s="226">
        <v>17</v>
      </c>
      <c r="B84" s="873"/>
      <c r="C84" s="874"/>
      <c r="D84" s="874"/>
      <c r="E84" s="874"/>
      <c r="F84" s="874"/>
      <c r="G84" s="874"/>
      <c r="H84" s="874"/>
      <c r="I84" s="874"/>
      <c r="J84" s="874"/>
      <c r="K84" s="874"/>
      <c r="L84" s="874"/>
      <c r="M84" s="874"/>
      <c r="N84" s="874"/>
      <c r="O84" s="874"/>
      <c r="P84" s="875"/>
      <c r="Q84" s="876"/>
      <c r="R84" s="830"/>
      <c r="S84" s="830"/>
      <c r="T84" s="830"/>
      <c r="U84" s="830"/>
      <c r="V84" s="830"/>
      <c r="W84" s="830"/>
      <c r="X84" s="830"/>
      <c r="Y84" s="830"/>
      <c r="Z84" s="830"/>
      <c r="AA84" s="830"/>
      <c r="AB84" s="830"/>
      <c r="AC84" s="830"/>
      <c r="AD84" s="830"/>
      <c r="AE84" s="830"/>
      <c r="AF84" s="830"/>
      <c r="AG84" s="830"/>
      <c r="AH84" s="830"/>
      <c r="AI84" s="830"/>
      <c r="AJ84" s="830"/>
      <c r="AK84" s="830"/>
      <c r="AL84" s="830"/>
      <c r="AM84" s="830"/>
      <c r="AN84" s="830"/>
      <c r="AO84" s="830"/>
      <c r="AP84" s="830"/>
      <c r="AQ84" s="830"/>
      <c r="AR84" s="830"/>
      <c r="AS84" s="830"/>
      <c r="AT84" s="830"/>
      <c r="AU84" s="830"/>
      <c r="AV84" s="830"/>
      <c r="AW84" s="830"/>
      <c r="AX84" s="830"/>
      <c r="AY84" s="830"/>
      <c r="AZ84" s="832"/>
      <c r="BA84" s="832"/>
      <c r="BB84" s="832"/>
      <c r="BC84" s="832"/>
      <c r="BD84" s="833"/>
      <c r="BE84" s="229"/>
      <c r="BF84" s="229"/>
      <c r="BG84" s="229"/>
      <c r="BH84" s="229"/>
      <c r="BI84" s="229"/>
      <c r="BJ84" s="229"/>
      <c r="BK84" s="229"/>
      <c r="BL84" s="229"/>
      <c r="BM84" s="229"/>
      <c r="BN84" s="229"/>
      <c r="BO84" s="229"/>
      <c r="BP84" s="229"/>
      <c r="BQ84" s="226">
        <v>78</v>
      </c>
      <c r="BR84" s="231"/>
      <c r="BS84" s="859"/>
      <c r="BT84" s="860"/>
      <c r="BU84" s="860"/>
      <c r="BV84" s="860"/>
      <c r="BW84" s="860"/>
      <c r="BX84" s="860"/>
      <c r="BY84" s="860"/>
      <c r="BZ84" s="860"/>
      <c r="CA84" s="860"/>
      <c r="CB84" s="860"/>
      <c r="CC84" s="860"/>
      <c r="CD84" s="860"/>
      <c r="CE84" s="860"/>
      <c r="CF84" s="860"/>
      <c r="CG84" s="865"/>
      <c r="CH84" s="862"/>
      <c r="CI84" s="863"/>
      <c r="CJ84" s="863"/>
      <c r="CK84" s="863"/>
      <c r="CL84" s="864"/>
      <c r="CM84" s="862"/>
      <c r="CN84" s="863"/>
      <c r="CO84" s="863"/>
      <c r="CP84" s="863"/>
      <c r="CQ84" s="864"/>
      <c r="CR84" s="862"/>
      <c r="CS84" s="863"/>
      <c r="CT84" s="863"/>
      <c r="CU84" s="863"/>
      <c r="CV84" s="864"/>
      <c r="CW84" s="862"/>
      <c r="CX84" s="863"/>
      <c r="CY84" s="863"/>
      <c r="CZ84" s="863"/>
      <c r="DA84" s="864"/>
      <c r="DB84" s="862"/>
      <c r="DC84" s="863"/>
      <c r="DD84" s="863"/>
      <c r="DE84" s="863"/>
      <c r="DF84" s="864"/>
      <c r="DG84" s="862"/>
      <c r="DH84" s="863"/>
      <c r="DI84" s="863"/>
      <c r="DJ84" s="863"/>
      <c r="DK84" s="864"/>
      <c r="DL84" s="862"/>
      <c r="DM84" s="863"/>
      <c r="DN84" s="863"/>
      <c r="DO84" s="863"/>
      <c r="DP84" s="864"/>
      <c r="DQ84" s="862"/>
      <c r="DR84" s="863"/>
      <c r="DS84" s="863"/>
      <c r="DT84" s="863"/>
      <c r="DU84" s="864"/>
      <c r="DV84" s="859"/>
      <c r="DW84" s="860"/>
      <c r="DX84" s="860"/>
      <c r="DY84" s="860"/>
      <c r="DZ84" s="861"/>
      <c r="EA84" s="218"/>
    </row>
    <row r="85" spans="1:131" ht="26.25" customHeight="1" x14ac:dyDescent="0.15">
      <c r="A85" s="226">
        <v>18</v>
      </c>
      <c r="B85" s="873"/>
      <c r="C85" s="874"/>
      <c r="D85" s="874"/>
      <c r="E85" s="874"/>
      <c r="F85" s="874"/>
      <c r="G85" s="874"/>
      <c r="H85" s="874"/>
      <c r="I85" s="874"/>
      <c r="J85" s="874"/>
      <c r="K85" s="874"/>
      <c r="L85" s="874"/>
      <c r="M85" s="874"/>
      <c r="N85" s="874"/>
      <c r="O85" s="874"/>
      <c r="P85" s="875"/>
      <c r="Q85" s="876"/>
      <c r="R85" s="830"/>
      <c r="S85" s="830"/>
      <c r="T85" s="830"/>
      <c r="U85" s="830"/>
      <c r="V85" s="830"/>
      <c r="W85" s="830"/>
      <c r="X85" s="830"/>
      <c r="Y85" s="830"/>
      <c r="Z85" s="830"/>
      <c r="AA85" s="830"/>
      <c r="AB85" s="830"/>
      <c r="AC85" s="830"/>
      <c r="AD85" s="830"/>
      <c r="AE85" s="830"/>
      <c r="AF85" s="830"/>
      <c r="AG85" s="830"/>
      <c r="AH85" s="830"/>
      <c r="AI85" s="830"/>
      <c r="AJ85" s="830"/>
      <c r="AK85" s="830"/>
      <c r="AL85" s="830"/>
      <c r="AM85" s="830"/>
      <c r="AN85" s="830"/>
      <c r="AO85" s="830"/>
      <c r="AP85" s="830"/>
      <c r="AQ85" s="830"/>
      <c r="AR85" s="830"/>
      <c r="AS85" s="830"/>
      <c r="AT85" s="830"/>
      <c r="AU85" s="830"/>
      <c r="AV85" s="830"/>
      <c r="AW85" s="830"/>
      <c r="AX85" s="830"/>
      <c r="AY85" s="830"/>
      <c r="AZ85" s="832"/>
      <c r="BA85" s="832"/>
      <c r="BB85" s="832"/>
      <c r="BC85" s="832"/>
      <c r="BD85" s="833"/>
      <c r="BE85" s="229"/>
      <c r="BF85" s="229"/>
      <c r="BG85" s="229"/>
      <c r="BH85" s="229"/>
      <c r="BI85" s="229"/>
      <c r="BJ85" s="229"/>
      <c r="BK85" s="229"/>
      <c r="BL85" s="229"/>
      <c r="BM85" s="229"/>
      <c r="BN85" s="229"/>
      <c r="BO85" s="229"/>
      <c r="BP85" s="229"/>
      <c r="BQ85" s="226">
        <v>79</v>
      </c>
      <c r="BR85" s="231"/>
      <c r="BS85" s="859"/>
      <c r="BT85" s="860"/>
      <c r="BU85" s="860"/>
      <c r="BV85" s="860"/>
      <c r="BW85" s="860"/>
      <c r="BX85" s="860"/>
      <c r="BY85" s="860"/>
      <c r="BZ85" s="860"/>
      <c r="CA85" s="860"/>
      <c r="CB85" s="860"/>
      <c r="CC85" s="860"/>
      <c r="CD85" s="860"/>
      <c r="CE85" s="860"/>
      <c r="CF85" s="860"/>
      <c r="CG85" s="865"/>
      <c r="CH85" s="862"/>
      <c r="CI85" s="863"/>
      <c r="CJ85" s="863"/>
      <c r="CK85" s="863"/>
      <c r="CL85" s="864"/>
      <c r="CM85" s="862"/>
      <c r="CN85" s="863"/>
      <c r="CO85" s="863"/>
      <c r="CP85" s="863"/>
      <c r="CQ85" s="864"/>
      <c r="CR85" s="862"/>
      <c r="CS85" s="863"/>
      <c r="CT85" s="863"/>
      <c r="CU85" s="863"/>
      <c r="CV85" s="864"/>
      <c r="CW85" s="862"/>
      <c r="CX85" s="863"/>
      <c r="CY85" s="863"/>
      <c r="CZ85" s="863"/>
      <c r="DA85" s="864"/>
      <c r="DB85" s="862"/>
      <c r="DC85" s="863"/>
      <c r="DD85" s="863"/>
      <c r="DE85" s="863"/>
      <c r="DF85" s="864"/>
      <c r="DG85" s="862"/>
      <c r="DH85" s="863"/>
      <c r="DI85" s="863"/>
      <c r="DJ85" s="863"/>
      <c r="DK85" s="864"/>
      <c r="DL85" s="862"/>
      <c r="DM85" s="863"/>
      <c r="DN85" s="863"/>
      <c r="DO85" s="863"/>
      <c r="DP85" s="864"/>
      <c r="DQ85" s="862"/>
      <c r="DR85" s="863"/>
      <c r="DS85" s="863"/>
      <c r="DT85" s="863"/>
      <c r="DU85" s="864"/>
      <c r="DV85" s="859"/>
      <c r="DW85" s="860"/>
      <c r="DX85" s="860"/>
      <c r="DY85" s="860"/>
      <c r="DZ85" s="861"/>
      <c r="EA85" s="218"/>
    </row>
    <row r="86" spans="1:131" ht="26.25" customHeight="1" x14ac:dyDescent="0.15">
      <c r="A86" s="226">
        <v>19</v>
      </c>
      <c r="B86" s="873"/>
      <c r="C86" s="874"/>
      <c r="D86" s="874"/>
      <c r="E86" s="874"/>
      <c r="F86" s="874"/>
      <c r="G86" s="874"/>
      <c r="H86" s="874"/>
      <c r="I86" s="874"/>
      <c r="J86" s="874"/>
      <c r="K86" s="874"/>
      <c r="L86" s="874"/>
      <c r="M86" s="874"/>
      <c r="N86" s="874"/>
      <c r="O86" s="874"/>
      <c r="P86" s="875"/>
      <c r="Q86" s="876"/>
      <c r="R86" s="830"/>
      <c r="S86" s="830"/>
      <c r="T86" s="830"/>
      <c r="U86" s="830"/>
      <c r="V86" s="830"/>
      <c r="W86" s="830"/>
      <c r="X86" s="830"/>
      <c r="Y86" s="830"/>
      <c r="Z86" s="830"/>
      <c r="AA86" s="830"/>
      <c r="AB86" s="830"/>
      <c r="AC86" s="830"/>
      <c r="AD86" s="830"/>
      <c r="AE86" s="830"/>
      <c r="AF86" s="830"/>
      <c r="AG86" s="830"/>
      <c r="AH86" s="830"/>
      <c r="AI86" s="830"/>
      <c r="AJ86" s="830"/>
      <c r="AK86" s="830"/>
      <c r="AL86" s="830"/>
      <c r="AM86" s="830"/>
      <c r="AN86" s="830"/>
      <c r="AO86" s="830"/>
      <c r="AP86" s="830"/>
      <c r="AQ86" s="830"/>
      <c r="AR86" s="830"/>
      <c r="AS86" s="830"/>
      <c r="AT86" s="830"/>
      <c r="AU86" s="830"/>
      <c r="AV86" s="830"/>
      <c r="AW86" s="830"/>
      <c r="AX86" s="830"/>
      <c r="AY86" s="830"/>
      <c r="AZ86" s="832"/>
      <c r="BA86" s="832"/>
      <c r="BB86" s="832"/>
      <c r="BC86" s="832"/>
      <c r="BD86" s="833"/>
      <c r="BE86" s="229"/>
      <c r="BF86" s="229"/>
      <c r="BG86" s="229"/>
      <c r="BH86" s="229"/>
      <c r="BI86" s="229"/>
      <c r="BJ86" s="229"/>
      <c r="BK86" s="229"/>
      <c r="BL86" s="229"/>
      <c r="BM86" s="229"/>
      <c r="BN86" s="229"/>
      <c r="BO86" s="229"/>
      <c r="BP86" s="229"/>
      <c r="BQ86" s="226">
        <v>80</v>
      </c>
      <c r="BR86" s="231"/>
      <c r="BS86" s="859"/>
      <c r="BT86" s="860"/>
      <c r="BU86" s="860"/>
      <c r="BV86" s="860"/>
      <c r="BW86" s="860"/>
      <c r="BX86" s="860"/>
      <c r="BY86" s="860"/>
      <c r="BZ86" s="860"/>
      <c r="CA86" s="860"/>
      <c r="CB86" s="860"/>
      <c r="CC86" s="860"/>
      <c r="CD86" s="860"/>
      <c r="CE86" s="860"/>
      <c r="CF86" s="860"/>
      <c r="CG86" s="865"/>
      <c r="CH86" s="862"/>
      <c r="CI86" s="863"/>
      <c r="CJ86" s="863"/>
      <c r="CK86" s="863"/>
      <c r="CL86" s="864"/>
      <c r="CM86" s="862"/>
      <c r="CN86" s="863"/>
      <c r="CO86" s="863"/>
      <c r="CP86" s="863"/>
      <c r="CQ86" s="864"/>
      <c r="CR86" s="862"/>
      <c r="CS86" s="863"/>
      <c r="CT86" s="863"/>
      <c r="CU86" s="863"/>
      <c r="CV86" s="864"/>
      <c r="CW86" s="862"/>
      <c r="CX86" s="863"/>
      <c r="CY86" s="863"/>
      <c r="CZ86" s="863"/>
      <c r="DA86" s="864"/>
      <c r="DB86" s="862"/>
      <c r="DC86" s="863"/>
      <c r="DD86" s="863"/>
      <c r="DE86" s="863"/>
      <c r="DF86" s="864"/>
      <c r="DG86" s="862"/>
      <c r="DH86" s="863"/>
      <c r="DI86" s="863"/>
      <c r="DJ86" s="863"/>
      <c r="DK86" s="864"/>
      <c r="DL86" s="862"/>
      <c r="DM86" s="863"/>
      <c r="DN86" s="863"/>
      <c r="DO86" s="863"/>
      <c r="DP86" s="864"/>
      <c r="DQ86" s="862"/>
      <c r="DR86" s="863"/>
      <c r="DS86" s="863"/>
      <c r="DT86" s="863"/>
      <c r="DU86" s="864"/>
      <c r="DV86" s="859"/>
      <c r="DW86" s="860"/>
      <c r="DX86" s="860"/>
      <c r="DY86" s="860"/>
      <c r="DZ86" s="861"/>
      <c r="EA86" s="218"/>
    </row>
    <row r="87" spans="1:131" ht="26.25" customHeight="1" x14ac:dyDescent="0.15">
      <c r="A87" s="232">
        <v>20</v>
      </c>
      <c r="B87" s="881"/>
      <c r="C87" s="882"/>
      <c r="D87" s="882"/>
      <c r="E87" s="882"/>
      <c r="F87" s="882"/>
      <c r="G87" s="882"/>
      <c r="H87" s="882"/>
      <c r="I87" s="882"/>
      <c r="J87" s="882"/>
      <c r="K87" s="882"/>
      <c r="L87" s="882"/>
      <c r="M87" s="882"/>
      <c r="N87" s="882"/>
      <c r="O87" s="882"/>
      <c r="P87" s="883"/>
      <c r="Q87" s="884"/>
      <c r="R87" s="885"/>
      <c r="S87" s="885"/>
      <c r="T87" s="885"/>
      <c r="U87" s="885"/>
      <c r="V87" s="885"/>
      <c r="W87" s="885"/>
      <c r="X87" s="885"/>
      <c r="Y87" s="885"/>
      <c r="Z87" s="885"/>
      <c r="AA87" s="885"/>
      <c r="AB87" s="885"/>
      <c r="AC87" s="885"/>
      <c r="AD87" s="885"/>
      <c r="AE87" s="885"/>
      <c r="AF87" s="885"/>
      <c r="AG87" s="885"/>
      <c r="AH87" s="885"/>
      <c r="AI87" s="885"/>
      <c r="AJ87" s="885"/>
      <c r="AK87" s="885"/>
      <c r="AL87" s="885"/>
      <c r="AM87" s="885"/>
      <c r="AN87" s="885"/>
      <c r="AO87" s="885"/>
      <c r="AP87" s="885"/>
      <c r="AQ87" s="885"/>
      <c r="AR87" s="885"/>
      <c r="AS87" s="885"/>
      <c r="AT87" s="885"/>
      <c r="AU87" s="885"/>
      <c r="AV87" s="885"/>
      <c r="AW87" s="885"/>
      <c r="AX87" s="885"/>
      <c r="AY87" s="885"/>
      <c r="AZ87" s="886"/>
      <c r="BA87" s="886"/>
      <c r="BB87" s="886"/>
      <c r="BC87" s="886"/>
      <c r="BD87" s="887"/>
      <c r="BE87" s="229"/>
      <c r="BF87" s="229"/>
      <c r="BG87" s="229"/>
      <c r="BH87" s="229"/>
      <c r="BI87" s="229"/>
      <c r="BJ87" s="229"/>
      <c r="BK87" s="229"/>
      <c r="BL87" s="229"/>
      <c r="BM87" s="229"/>
      <c r="BN87" s="229"/>
      <c r="BO87" s="229"/>
      <c r="BP87" s="229"/>
      <c r="BQ87" s="226">
        <v>81</v>
      </c>
      <c r="BR87" s="231"/>
      <c r="BS87" s="859"/>
      <c r="BT87" s="860"/>
      <c r="BU87" s="860"/>
      <c r="BV87" s="860"/>
      <c r="BW87" s="860"/>
      <c r="BX87" s="860"/>
      <c r="BY87" s="860"/>
      <c r="BZ87" s="860"/>
      <c r="CA87" s="860"/>
      <c r="CB87" s="860"/>
      <c r="CC87" s="860"/>
      <c r="CD87" s="860"/>
      <c r="CE87" s="860"/>
      <c r="CF87" s="860"/>
      <c r="CG87" s="865"/>
      <c r="CH87" s="862"/>
      <c r="CI87" s="863"/>
      <c r="CJ87" s="863"/>
      <c r="CK87" s="863"/>
      <c r="CL87" s="864"/>
      <c r="CM87" s="862"/>
      <c r="CN87" s="863"/>
      <c r="CO87" s="863"/>
      <c r="CP87" s="863"/>
      <c r="CQ87" s="864"/>
      <c r="CR87" s="862"/>
      <c r="CS87" s="863"/>
      <c r="CT87" s="863"/>
      <c r="CU87" s="863"/>
      <c r="CV87" s="864"/>
      <c r="CW87" s="862"/>
      <c r="CX87" s="863"/>
      <c r="CY87" s="863"/>
      <c r="CZ87" s="863"/>
      <c r="DA87" s="864"/>
      <c r="DB87" s="862"/>
      <c r="DC87" s="863"/>
      <c r="DD87" s="863"/>
      <c r="DE87" s="863"/>
      <c r="DF87" s="864"/>
      <c r="DG87" s="862"/>
      <c r="DH87" s="863"/>
      <c r="DI87" s="863"/>
      <c r="DJ87" s="863"/>
      <c r="DK87" s="864"/>
      <c r="DL87" s="862"/>
      <c r="DM87" s="863"/>
      <c r="DN87" s="863"/>
      <c r="DO87" s="863"/>
      <c r="DP87" s="864"/>
      <c r="DQ87" s="862"/>
      <c r="DR87" s="863"/>
      <c r="DS87" s="863"/>
      <c r="DT87" s="863"/>
      <c r="DU87" s="864"/>
      <c r="DV87" s="859"/>
      <c r="DW87" s="860"/>
      <c r="DX87" s="860"/>
      <c r="DY87" s="860"/>
      <c r="DZ87" s="861"/>
      <c r="EA87" s="218"/>
    </row>
    <row r="88" spans="1:131" ht="26.25" customHeight="1" thickBot="1" x14ac:dyDescent="0.2">
      <c r="A88" s="228" t="s">
        <v>375</v>
      </c>
      <c r="B88" s="789" t="s">
        <v>401</v>
      </c>
      <c r="C88" s="790"/>
      <c r="D88" s="790"/>
      <c r="E88" s="790"/>
      <c r="F88" s="790"/>
      <c r="G88" s="790"/>
      <c r="H88" s="790"/>
      <c r="I88" s="790"/>
      <c r="J88" s="790"/>
      <c r="K88" s="790"/>
      <c r="L88" s="790"/>
      <c r="M88" s="790"/>
      <c r="N88" s="790"/>
      <c r="O88" s="790"/>
      <c r="P88" s="791"/>
      <c r="Q88" s="840"/>
      <c r="R88" s="841"/>
      <c r="S88" s="841"/>
      <c r="T88" s="841"/>
      <c r="U88" s="841"/>
      <c r="V88" s="841"/>
      <c r="W88" s="841"/>
      <c r="X88" s="841"/>
      <c r="Y88" s="841"/>
      <c r="Z88" s="841"/>
      <c r="AA88" s="841"/>
      <c r="AB88" s="841"/>
      <c r="AC88" s="841"/>
      <c r="AD88" s="841"/>
      <c r="AE88" s="841"/>
      <c r="AF88" s="844">
        <v>2950</v>
      </c>
      <c r="AG88" s="844"/>
      <c r="AH88" s="844"/>
      <c r="AI88" s="844"/>
      <c r="AJ88" s="844"/>
      <c r="AK88" s="841"/>
      <c r="AL88" s="841"/>
      <c r="AM88" s="841"/>
      <c r="AN88" s="841"/>
      <c r="AO88" s="841"/>
      <c r="AP88" s="844">
        <v>444</v>
      </c>
      <c r="AQ88" s="844"/>
      <c r="AR88" s="844"/>
      <c r="AS88" s="844"/>
      <c r="AT88" s="844"/>
      <c r="AU88" s="844">
        <v>107</v>
      </c>
      <c r="AV88" s="844"/>
      <c r="AW88" s="844"/>
      <c r="AX88" s="844"/>
      <c r="AY88" s="844"/>
      <c r="AZ88" s="849"/>
      <c r="BA88" s="849"/>
      <c r="BB88" s="849"/>
      <c r="BC88" s="849"/>
      <c r="BD88" s="850"/>
      <c r="BE88" s="229"/>
      <c r="BF88" s="229"/>
      <c r="BG88" s="229"/>
      <c r="BH88" s="229"/>
      <c r="BI88" s="229"/>
      <c r="BJ88" s="229"/>
      <c r="BK88" s="229"/>
      <c r="BL88" s="229"/>
      <c r="BM88" s="229"/>
      <c r="BN88" s="229"/>
      <c r="BO88" s="229"/>
      <c r="BP88" s="229"/>
      <c r="BQ88" s="226">
        <v>82</v>
      </c>
      <c r="BR88" s="231"/>
      <c r="BS88" s="859"/>
      <c r="BT88" s="860"/>
      <c r="BU88" s="860"/>
      <c r="BV88" s="860"/>
      <c r="BW88" s="860"/>
      <c r="BX88" s="860"/>
      <c r="BY88" s="860"/>
      <c r="BZ88" s="860"/>
      <c r="CA88" s="860"/>
      <c r="CB88" s="860"/>
      <c r="CC88" s="860"/>
      <c r="CD88" s="860"/>
      <c r="CE88" s="860"/>
      <c r="CF88" s="860"/>
      <c r="CG88" s="865"/>
      <c r="CH88" s="862"/>
      <c r="CI88" s="863"/>
      <c r="CJ88" s="863"/>
      <c r="CK88" s="863"/>
      <c r="CL88" s="864"/>
      <c r="CM88" s="862"/>
      <c r="CN88" s="863"/>
      <c r="CO88" s="863"/>
      <c r="CP88" s="863"/>
      <c r="CQ88" s="864"/>
      <c r="CR88" s="862"/>
      <c r="CS88" s="863"/>
      <c r="CT88" s="863"/>
      <c r="CU88" s="863"/>
      <c r="CV88" s="864"/>
      <c r="CW88" s="862"/>
      <c r="CX88" s="863"/>
      <c r="CY88" s="863"/>
      <c r="CZ88" s="863"/>
      <c r="DA88" s="864"/>
      <c r="DB88" s="862"/>
      <c r="DC88" s="863"/>
      <c r="DD88" s="863"/>
      <c r="DE88" s="863"/>
      <c r="DF88" s="864"/>
      <c r="DG88" s="862"/>
      <c r="DH88" s="863"/>
      <c r="DI88" s="863"/>
      <c r="DJ88" s="863"/>
      <c r="DK88" s="864"/>
      <c r="DL88" s="862"/>
      <c r="DM88" s="863"/>
      <c r="DN88" s="863"/>
      <c r="DO88" s="863"/>
      <c r="DP88" s="864"/>
      <c r="DQ88" s="862"/>
      <c r="DR88" s="863"/>
      <c r="DS88" s="863"/>
      <c r="DT88" s="863"/>
      <c r="DU88" s="864"/>
      <c r="DV88" s="859"/>
      <c r="DW88" s="860"/>
      <c r="DX88" s="860"/>
      <c r="DY88" s="860"/>
      <c r="DZ88" s="861"/>
      <c r="EA88" s="218"/>
    </row>
    <row r="89" spans="1:131" ht="26.25" hidden="1" customHeight="1" x14ac:dyDescent="0.15">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859"/>
      <c r="BT89" s="860"/>
      <c r="BU89" s="860"/>
      <c r="BV89" s="860"/>
      <c r="BW89" s="860"/>
      <c r="BX89" s="860"/>
      <c r="BY89" s="860"/>
      <c r="BZ89" s="860"/>
      <c r="CA89" s="860"/>
      <c r="CB89" s="860"/>
      <c r="CC89" s="860"/>
      <c r="CD89" s="860"/>
      <c r="CE89" s="860"/>
      <c r="CF89" s="860"/>
      <c r="CG89" s="865"/>
      <c r="CH89" s="862"/>
      <c r="CI89" s="863"/>
      <c r="CJ89" s="863"/>
      <c r="CK89" s="863"/>
      <c r="CL89" s="864"/>
      <c r="CM89" s="862"/>
      <c r="CN89" s="863"/>
      <c r="CO89" s="863"/>
      <c r="CP89" s="863"/>
      <c r="CQ89" s="864"/>
      <c r="CR89" s="862"/>
      <c r="CS89" s="863"/>
      <c r="CT89" s="863"/>
      <c r="CU89" s="863"/>
      <c r="CV89" s="864"/>
      <c r="CW89" s="862"/>
      <c r="CX89" s="863"/>
      <c r="CY89" s="863"/>
      <c r="CZ89" s="863"/>
      <c r="DA89" s="864"/>
      <c r="DB89" s="862"/>
      <c r="DC89" s="863"/>
      <c r="DD89" s="863"/>
      <c r="DE89" s="863"/>
      <c r="DF89" s="864"/>
      <c r="DG89" s="862"/>
      <c r="DH89" s="863"/>
      <c r="DI89" s="863"/>
      <c r="DJ89" s="863"/>
      <c r="DK89" s="864"/>
      <c r="DL89" s="862"/>
      <c r="DM89" s="863"/>
      <c r="DN89" s="863"/>
      <c r="DO89" s="863"/>
      <c r="DP89" s="864"/>
      <c r="DQ89" s="862"/>
      <c r="DR89" s="863"/>
      <c r="DS89" s="863"/>
      <c r="DT89" s="863"/>
      <c r="DU89" s="864"/>
      <c r="DV89" s="859"/>
      <c r="DW89" s="860"/>
      <c r="DX89" s="860"/>
      <c r="DY89" s="860"/>
      <c r="DZ89" s="861"/>
      <c r="EA89" s="218"/>
    </row>
    <row r="90" spans="1:131" ht="26.25" hidden="1" customHeight="1" x14ac:dyDescent="0.15">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859"/>
      <c r="BT90" s="860"/>
      <c r="BU90" s="860"/>
      <c r="BV90" s="860"/>
      <c r="BW90" s="860"/>
      <c r="BX90" s="860"/>
      <c r="BY90" s="860"/>
      <c r="BZ90" s="860"/>
      <c r="CA90" s="860"/>
      <c r="CB90" s="860"/>
      <c r="CC90" s="860"/>
      <c r="CD90" s="860"/>
      <c r="CE90" s="860"/>
      <c r="CF90" s="860"/>
      <c r="CG90" s="865"/>
      <c r="CH90" s="862"/>
      <c r="CI90" s="863"/>
      <c r="CJ90" s="863"/>
      <c r="CK90" s="863"/>
      <c r="CL90" s="864"/>
      <c r="CM90" s="862"/>
      <c r="CN90" s="863"/>
      <c r="CO90" s="863"/>
      <c r="CP90" s="863"/>
      <c r="CQ90" s="864"/>
      <c r="CR90" s="862"/>
      <c r="CS90" s="863"/>
      <c r="CT90" s="863"/>
      <c r="CU90" s="863"/>
      <c r="CV90" s="864"/>
      <c r="CW90" s="862"/>
      <c r="CX90" s="863"/>
      <c r="CY90" s="863"/>
      <c r="CZ90" s="863"/>
      <c r="DA90" s="864"/>
      <c r="DB90" s="862"/>
      <c r="DC90" s="863"/>
      <c r="DD90" s="863"/>
      <c r="DE90" s="863"/>
      <c r="DF90" s="864"/>
      <c r="DG90" s="862"/>
      <c r="DH90" s="863"/>
      <c r="DI90" s="863"/>
      <c r="DJ90" s="863"/>
      <c r="DK90" s="864"/>
      <c r="DL90" s="862"/>
      <c r="DM90" s="863"/>
      <c r="DN90" s="863"/>
      <c r="DO90" s="863"/>
      <c r="DP90" s="864"/>
      <c r="DQ90" s="862"/>
      <c r="DR90" s="863"/>
      <c r="DS90" s="863"/>
      <c r="DT90" s="863"/>
      <c r="DU90" s="864"/>
      <c r="DV90" s="859"/>
      <c r="DW90" s="860"/>
      <c r="DX90" s="860"/>
      <c r="DY90" s="860"/>
      <c r="DZ90" s="861"/>
      <c r="EA90" s="218"/>
    </row>
    <row r="91" spans="1:131" ht="26.25" hidden="1" customHeight="1" x14ac:dyDescent="0.15">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859"/>
      <c r="BT91" s="860"/>
      <c r="BU91" s="860"/>
      <c r="BV91" s="860"/>
      <c r="BW91" s="860"/>
      <c r="BX91" s="860"/>
      <c r="BY91" s="860"/>
      <c r="BZ91" s="860"/>
      <c r="CA91" s="860"/>
      <c r="CB91" s="860"/>
      <c r="CC91" s="860"/>
      <c r="CD91" s="860"/>
      <c r="CE91" s="860"/>
      <c r="CF91" s="860"/>
      <c r="CG91" s="865"/>
      <c r="CH91" s="862"/>
      <c r="CI91" s="863"/>
      <c r="CJ91" s="863"/>
      <c r="CK91" s="863"/>
      <c r="CL91" s="864"/>
      <c r="CM91" s="862"/>
      <c r="CN91" s="863"/>
      <c r="CO91" s="863"/>
      <c r="CP91" s="863"/>
      <c r="CQ91" s="864"/>
      <c r="CR91" s="862"/>
      <c r="CS91" s="863"/>
      <c r="CT91" s="863"/>
      <c r="CU91" s="863"/>
      <c r="CV91" s="864"/>
      <c r="CW91" s="862"/>
      <c r="CX91" s="863"/>
      <c r="CY91" s="863"/>
      <c r="CZ91" s="863"/>
      <c r="DA91" s="864"/>
      <c r="DB91" s="862"/>
      <c r="DC91" s="863"/>
      <c r="DD91" s="863"/>
      <c r="DE91" s="863"/>
      <c r="DF91" s="864"/>
      <c r="DG91" s="862"/>
      <c r="DH91" s="863"/>
      <c r="DI91" s="863"/>
      <c r="DJ91" s="863"/>
      <c r="DK91" s="864"/>
      <c r="DL91" s="862"/>
      <c r="DM91" s="863"/>
      <c r="DN91" s="863"/>
      <c r="DO91" s="863"/>
      <c r="DP91" s="864"/>
      <c r="DQ91" s="862"/>
      <c r="DR91" s="863"/>
      <c r="DS91" s="863"/>
      <c r="DT91" s="863"/>
      <c r="DU91" s="864"/>
      <c r="DV91" s="859"/>
      <c r="DW91" s="860"/>
      <c r="DX91" s="860"/>
      <c r="DY91" s="860"/>
      <c r="DZ91" s="861"/>
      <c r="EA91" s="218"/>
    </row>
    <row r="92" spans="1:131" ht="26.25" hidden="1" customHeight="1" x14ac:dyDescent="0.15">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859"/>
      <c r="BT92" s="860"/>
      <c r="BU92" s="860"/>
      <c r="BV92" s="860"/>
      <c r="BW92" s="860"/>
      <c r="BX92" s="860"/>
      <c r="BY92" s="860"/>
      <c r="BZ92" s="860"/>
      <c r="CA92" s="860"/>
      <c r="CB92" s="860"/>
      <c r="CC92" s="860"/>
      <c r="CD92" s="860"/>
      <c r="CE92" s="860"/>
      <c r="CF92" s="860"/>
      <c r="CG92" s="865"/>
      <c r="CH92" s="862"/>
      <c r="CI92" s="863"/>
      <c r="CJ92" s="863"/>
      <c r="CK92" s="863"/>
      <c r="CL92" s="864"/>
      <c r="CM92" s="862"/>
      <c r="CN92" s="863"/>
      <c r="CO92" s="863"/>
      <c r="CP92" s="863"/>
      <c r="CQ92" s="864"/>
      <c r="CR92" s="862"/>
      <c r="CS92" s="863"/>
      <c r="CT92" s="863"/>
      <c r="CU92" s="863"/>
      <c r="CV92" s="864"/>
      <c r="CW92" s="862"/>
      <c r="CX92" s="863"/>
      <c r="CY92" s="863"/>
      <c r="CZ92" s="863"/>
      <c r="DA92" s="864"/>
      <c r="DB92" s="862"/>
      <c r="DC92" s="863"/>
      <c r="DD92" s="863"/>
      <c r="DE92" s="863"/>
      <c r="DF92" s="864"/>
      <c r="DG92" s="862"/>
      <c r="DH92" s="863"/>
      <c r="DI92" s="863"/>
      <c r="DJ92" s="863"/>
      <c r="DK92" s="864"/>
      <c r="DL92" s="862"/>
      <c r="DM92" s="863"/>
      <c r="DN92" s="863"/>
      <c r="DO92" s="863"/>
      <c r="DP92" s="864"/>
      <c r="DQ92" s="862"/>
      <c r="DR92" s="863"/>
      <c r="DS92" s="863"/>
      <c r="DT92" s="863"/>
      <c r="DU92" s="864"/>
      <c r="DV92" s="859"/>
      <c r="DW92" s="860"/>
      <c r="DX92" s="860"/>
      <c r="DY92" s="860"/>
      <c r="DZ92" s="861"/>
      <c r="EA92" s="218"/>
    </row>
    <row r="93" spans="1:131" ht="26.25" hidden="1" customHeight="1" x14ac:dyDescent="0.15">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859"/>
      <c r="BT93" s="860"/>
      <c r="BU93" s="860"/>
      <c r="BV93" s="860"/>
      <c r="BW93" s="860"/>
      <c r="BX93" s="860"/>
      <c r="BY93" s="860"/>
      <c r="BZ93" s="860"/>
      <c r="CA93" s="860"/>
      <c r="CB93" s="860"/>
      <c r="CC93" s="860"/>
      <c r="CD93" s="860"/>
      <c r="CE93" s="860"/>
      <c r="CF93" s="860"/>
      <c r="CG93" s="865"/>
      <c r="CH93" s="862"/>
      <c r="CI93" s="863"/>
      <c r="CJ93" s="863"/>
      <c r="CK93" s="863"/>
      <c r="CL93" s="864"/>
      <c r="CM93" s="862"/>
      <c r="CN93" s="863"/>
      <c r="CO93" s="863"/>
      <c r="CP93" s="863"/>
      <c r="CQ93" s="864"/>
      <c r="CR93" s="862"/>
      <c r="CS93" s="863"/>
      <c r="CT93" s="863"/>
      <c r="CU93" s="863"/>
      <c r="CV93" s="864"/>
      <c r="CW93" s="862"/>
      <c r="CX93" s="863"/>
      <c r="CY93" s="863"/>
      <c r="CZ93" s="863"/>
      <c r="DA93" s="864"/>
      <c r="DB93" s="862"/>
      <c r="DC93" s="863"/>
      <c r="DD93" s="863"/>
      <c r="DE93" s="863"/>
      <c r="DF93" s="864"/>
      <c r="DG93" s="862"/>
      <c r="DH93" s="863"/>
      <c r="DI93" s="863"/>
      <c r="DJ93" s="863"/>
      <c r="DK93" s="864"/>
      <c r="DL93" s="862"/>
      <c r="DM93" s="863"/>
      <c r="DN93" s="863"/>
      <c r="DO93" s="863"/>
      <c r="DP93" s="864"/>
      <c r="DQ93" s="862"/>
      <c r="DR93" s="863"/>
      <c r="DS93" s="863"/>
      <c r="DT93" s="863"/>
      <c r="DU93" s="864"/>
      <c r="DV93" s="859"/>
      <c r="DW93" s="860"/>
      <c r="DX93" s="860"/>
      <c r="DY93" s="860"/>
      <c r="DZ93" s="861"/>
      <c r="EA93" s="218"/>
    </row>
    <row r="94" spans="1:131" ht="26.25" hidden="1" customHeight="1" x14ac:dyDescent="0.15">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859"/>
      <c r="BT94" s="860"/>
      <c r="BU94" s="860"/>
      <c r="BV94" s="860"/>
      <c r="BW94" s="860"/>
      <c r="BX94" s="860"/>
      <c r="BY94" s="860"/>
      <c r="BZ94" s="860"/>
      <c r="CA94" s="860"/>
      <c r="CB94" s="860"/>
      <c r="CC94" s="860"/>
      <c r="CD94" s="860"/>
      <c r="CE94" s="860"/>
      <c r="CF94" s="860"/>
      <c r="CG94" s="865"/>
      <c r="CH94" s="862"/>
      <c r="CI94" s="863"/>
      <c r="CJ94" s="863"/>
      <c r="CK94" s="863"/>
      <c r="CL94" s="864"/>
      <c r="CM94" s="862"/>
      <c r="CN94" s="863"/>
      <c r="CO94" s="863"/>
      <c r="CP94" s="863"/>
      <c r="CQ94" s="864"/>
      <c r="CR94" s="862"/>
      <c r="CS94" s="863"/>
      <c r="CT94" s="863"/>
      <c r="CU94" s="863"/>
      <c r="CV94" s="864"/>
      <c r="CW94" s="862"/>
      <c r="CX94" s="863"/>
      <c r="CY94" s="863"/>
      <c r="CZ94" s="863"/>
      <c r="DA94" s="864"/>
      <c r="DB94" s="862"/>
      <c r="DC94" s="863"/>
      <c r="DD94" s="863"/>
      <c r="DE94" s="863"/>
      <c r="DF94" s="864"/>
      <c r="DG94" s="862"/>
      <c r="DH94" s="863"/>
      <c r="DI94" s="863"/>
      <c r="DJ94" s="863"/>
      <c r="DK94" s="864"/>
      <c r="DL94" s="862"/>
      <c r="DM94" s="863"/>
      <c r="DN94" s="863"/>
      <c r="DO94" s="863"/>
      <c r="DP94" s="864"/>
      <c r="DQ94" s="862"/>
      <c r="DR94" s="863"/>
      <c r="DS94" s="863"/>
      <c r="DT94" s="863"/>
      <c r="DU94" s="864"/>
      <c r="DV94" s="859"/>
      <c r="DW94" s="860"/>
      <c r="DX94" s="860"/>
      <c r="DY94" s="860"/>
      <c r="DZ94" s="861"/>
      <c r="EA94" s="218"/>
    </row>
    <row r="95" spans="1:131" ht="26.25" hidden="1" customHeight="1" x14ac:dyDescent="0.15">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859"/>
      <c r="BT95" s="860"/>
      <c r="BU95" s="860"/>
      <c r="BV95" s="860"/>
      <c r="BW95" s="860"/>
      <c r="BX95" s="860"/>
      <c r="BY95" s="860"/>
      <c r="BZ95" s="860"/>
      <c r="CA95" s="860"/>
      <c r="CB95" s="860"/>
      <c r="CC95" s="860"/>
      <c r="CD95" s="860"/>
      <c r="CE95" s="860"/>
      <c r="CF95" s="860"/>
      <c r="CG95" s="865"/>
      <c r="CH95" s="862"/>
      <c r="CI95" s="863"/>
      <c r="CJ95" s="863"/>
      <c r="CK95" s="863"/>
      <c r="CL95" s="864"/>
      <c r="CM95" s="862"/>
      <c r="CN95" s="863"/>
      <c r="CO95" s="863"/>
      <c r="CP95" s="863"/>
      <c r="CQ95" s="864"/>
      <c r="CR95" s="862"/>
      <c r="CS95" s="863"/>
      <c r="CT95" s="863"/>
      <c r="CU95" s="863"/>
      <c r="CV95" s="864"/>
      <c r="CW95" s="862"/>
      <c r="CX95" s="863"/>
      <c r="CY95" s="863"/>
      <c r="CZ95" s="863"/>
      <c r="DA95" s="864"/>
      <c r="DB95" s="862"/>
      <c r="DC95" s="863"/>
      <c r="DD95" s="863"/>
      <c r="DE95" s="863"/>
      <c r="DF95" s="864"/>
      <c r="DG95" s="862"/>
      <c r="DH95" s="863"/>
      <c r="DI95" s="863"/>
      <c r="DJ95" s="863"/>
      <c r="DK95" s="864"/>
      <c r="DL95" s="862"/>
      <c r="DM95" s="863"/>
      <c r="DN95" s="863"/>
      <c r="DO95" s="863"/>
      <c r="DP95" s="864"/>
      <c r="DQ95" s="862"/>
      <c r="DR95" s="863"/>
      <c r="DS95" s="863"/>
      <c r="DT95" s="863"/>
      <c r="DU95" s="864"/>
      <c r="DV95" s="859"/>
      <c r="DW95" s="860"/>
      <c r="DX95" s="860"/>
      <c r="DY95" s="860"/>
      <c r="DZ95" s="861"/>
      <c r="EA95" s="218"/>
    </row>
    <row r="96" spans="1:131" ht="26.25" hidden="1" customHeight="1" x14ac:dyDescent="0.15">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859"/>
      <c r="BT96" s="860"/>
      <c r="BU96" s="860"/>
      <c r="BV96" s="860"/>
      <c r="BW96" s="860"/>
      <c r="BX96" s="860"/>
      <c r="BY96" s="860"/>
      <c r="BZ96" s="860"/>
      <c r="CA96" s="860"/>
      <c r="CB96" s="860"/>
      <c r="CC96" s="860"/>
      <c r="CD96" s="860"/>
      <c r="CE96" s="860"/>
      <c r="CF96" s="860"/>
      <c r="CG96" s="865"/>
      <c r="CH96" s="862"/>
      <c r="CI96" s="863"/>
      <c r="CJ96" s="863"/>
      <c r="CK96" s="863"/>
      <c r="CL96" s="864"/>
      <c r="CM96" s="862"/>
      <c r="CN96" s="863"/>
      <c r="CO96" s="863"/>
      <c r="CP96" s="863"/>
      <c r="CQ96" s="864"/>
      <c r="CR96" s="862"/>
      <c r="CS96" s="863"/>
      <c r="CT96" s="863"/>
      <c r="CU96" s="863"/>
      <c r="CV96" s="864"/>
      <c r="CW96" s="862"/>
      <c r="CX96" s="863"/>
      <c r="CY96" s="863"/>
      <c r="CZ96" s="863"/>
      <c r="DA96" s="864"/>
      <c r="DB96" s="862"/>
      <c r="DC96" s="863"/>
      <c r="DD96" s="863"/>
      <c r="DE96" s="863"/>
      <c r="DF96" s="864"/>
      <c r="DG96" s="862"/>
      <c r="DH96" s="863"/>
      <c r="DI96" s="863"/>
      <c r="DJ96" s="863"/>
      <c r="DK96" s="864"/>
      <c r="DL96" s="862"/>
      <c r="DM96" s="863"/>
      <c r="DN96" s="863"/>
      <c r="DO96" s="863"/>
      <c r="DP96" s="864"/>
      <c r="DQ96" s="862"/>
      <c r="DR96" s="863"/>
      <c r="DS96" s="863"/>
      <c r="DT96" s="863"/>
      <c r="DU96" s="864"/>
      <c r="DV96" s="859"/>
      <c r="DW96" s="860"/>
      <c r="DX96" s="860"/>
      <c r="DY96" s="860"/>
      <c r="DZ96" s="861"/>
      <c r="EA96" s="218"/>
    </row>
    <row r="97" spans="1:131" ht="26.25" hidden="1" customHeight="1" x14ac:dyDescent="0.15">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859"/>
      <c r="BT97" s="860"/>
      <c r="BU97" s="860"/>
      <c r="BV97" s="860"/>
      <c r="BW97" s="860"/>
      <c r="BX97" s="860"/>
      <c r="BY97" s="860"/>
      <c r="BZ97" s="860"/>
      <c r="CA97" s="860"/>
      <c r="CB97" s="860"/>
      <c r="CC97" s="860"/>
      <c r="CD97" s="860"/>
      <c r="CE97" s="860"/>
      <c r="CF97" s="860"/>
      <c r="CG97" s="865"/>
      <c r="CH97" s="862"/>
      <c r="CI97" s="863"/>
      <c r="CJ97" s="863"/>
      <c r="CK97" s="863"/>
      <c r="CL97" s="864"/>
      <c r="CM97" s="862"/>
      <c r="CN97" s="863"/>
      <c r="CO97" s="863"/>
      <c r="CP97" s="863"/>
      <c r="CQ97" s="864"/>
      <c r="CR97" s="862"/>
      <c r="CS97" s="863"/>
      <c r="CT97" s="863"/>
      <c r="CU97" s="863"/>
      <c r="CV97" s="864"/>
      <c r="CW97" s="862"/>
      <c r="CX97" s="863"/>
      <c r="CY97" s="863"/>
      <c r="CZ97" s="863"/>
      <c r="DA97" s="864"/>
      <c r="DB97" s="862"/>
      <c r="DC97" s="863"/>
      <c r="DD97" s="863"/>
      <c r="DE97" s="863"/>
      <c r="DF97" s="864"/>
      <c r="DG97" s="862"/>
      <c r="DH97" s="863"/>
      <c r="DI97" s="863"/>
      <c r="DJ97" s="863"/>
      <c r="DK97" s="864"/>
      <c r="DL97" s="862"/>
      <c r="DM97" s="863"/>
      <c r="DN97" s="863"/>
      <c r="DO97" s="863"/>
      <c r="DP97" s="864"/>
      <c r="DQ97" s="862"/>
      <c r="DR97" s="863"/>
      <c r="DS97" s="863"/>
      <c r="DT97" s="863"/>
      <c r="DU97" s="864"/>
      <c r="DV97" s="859"/>
      <c r="DW97" s="860"/>
      <c r="DX97" s="860"/>
      <c r="DY97" s="860"/>
      <c r="DZ97" s="861"/>
      <c r="EA97" s="218"/>
    </row>
    <row r="98" spans="1:131" ht="26.25" hidden="1" customHeight="1" x14ac:dyDescent="0.15">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859"/>
      <c r="BT98" s="860"/>
      <c r="BU98" s="860"/>
      <c r="BV98" s="860"/>
      <c r="BW98" s="860"/>
      <c r="BX98" s="860"/>
      <c r="BY98" s="860"/>
      <c r="BZ98" s="860"/>
      <c r="CA98" s="860"/>
      <c r="CB98" s="860"/>
      <c r="CC98" s="860"/>
      <c r="CD98" s="860"/>
      <c r="CE98" s="860"/>
      <c r="CF98" s="860"/>
      <c r="CG98" s="865"/>
      <c r="CH98" s="862"/>
      <c r="CI98" s="863"/>
      <c r="CJ98" s="863"/>
      <c r="CK98" s="863"/>
      <c r="CL98" s="864"/>
      <c r="CM98" s="862"/>
      <c r="CN98" s="863"/>
      <c r="CO98" s="863"/>
      <c r="CP98" s="863"/>
      <c r="CQ98" s="864"/>
      <c r="CR98" s="862"/>
      <c r="CS98" s="863"/>
      <c r="CT98" s="863"/>
      <c r="CU98" s="863"/>
      <c r="CV98" s="864"/>
      <c r="CW98" s="862"/>
      <c r="CX98" s="863"/>
      <c r="CY98" s="863"/>
      <c r="CZ98" s="863"/>
      <c r="DA98" s="864"/>
      <c r="DB98" s="862"/>
      <c r="DC98" s="863"/>
      <c r="DD98" s="863"/>
      <c r="DE98" s="863"/>
      <c r="DF98" s="864"/>
      <c r="DG98" s="862"/>
      <c r="DH98" s="863"/>
      <c r="DI98" s="863"/>
      <c r="DJ98" s="863"/>
      <c r="DK98" s="864"/>
      <c r="DL98" s="862"/>
      <c r="DM98" s="863"/>
      <c r="DN98" s="863"/>
      <c r="DO98" s="863"/>
      <c r="DP98" s="864"/>
      <c r="DQ98" s="862"/>
      <c r="DR98" s="863"/>
      <c r="DS98" s="863"/>
      <c r="DT98" s="863"/>
      <c r="DU98" s="864"/>
      <c r="DV98" s="859"/>
      <c r="DW98" s="860"/>
      <c r="DX98" s="860"/>
      <c r="DY98" s="860"/>
      <c r="DZ98" s="861"/>
      <c r="EA98" s="218"/>
    </row>
    <row r="99" spans="1:131" ht="26.25" hidden="1" customHeight="1" x14ac:dyDescent="0.15">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859"/>
      <c r="BT99" s="860"/>
      <c r="BU99" s="860"/>
      <c r="BV99" s="860"/>
      <c r="BW99" s="860"/>
      <c r="BX99" s="860"/>
      <c r="BY99" s="860"/>
      <c r="BZ99" s="860"/>
      <c r="CA99" s="860"/>
      <c r="CB99" s="860"/>
      <c r="CC99" s="860"/>
      <c r="CD99" s="860"/>
      <c r="CE99" s="860"/>
      <c r="CF99" s="860"/>
      <c r="CG99" s="865"/>
      <c r="CH99" s="862"/>
      <c r="CI99" s="863"/>
      <c r="CJ99" s="863"/>
      <c r="CK99" s="863"/>
      <c r="CL99" s="864"/>
      <c r="CM99" s="862"/>
      <c r="CN99" s="863"/>
      <c r="CO99" s="863"/>
      <c r="CP99" s="863"/>
      <c r="CQ99" s="864"/>
      <c r="CR99" s="862"/>
      <c r="CS99" s="863"/>
      <c r="CT99" s="863"/>
      <c r="CU99" s="863"/>
      <c r="CV99" s="864"/>
      <c r="CW99" s="862"/>
      <c r="CX99" s="863"/>
      <c r="CY99" s="863"/>
      <c r="CZ99" s="863"/>
      <c r="DA99" s="864"/>
      <c r="DB99" s="862"/>
      <c r="DC99" s="863"/>
      <c r="DD99" s="863"/>
      <c r="DE99" s="863"/>
      <c r="DF99" s="864"/>
      <c r="DG99" s="862"/>
      <c r="DH99" s="863"/>
      <c r="DI99" s="863"/>
      <c r="DJ99" s="863"/>
      <c r="DK99" s="864"/>
      <c r="DL99" s="862"/>
      <c r="DM99" s="863"/>
      <c r="DN99" s="863"/>
      <c r="DO99" s="863"/>
      <c r="DP99" s="864"/>
      <c r="DQ99" s="862"/>
      <c r="DR99" s="863"/>
      <c r="DS99" s="863"/>
      <c r="DT99" s="863"/>
      <c r="DU99" s="864"/>
      <c r="DV99" s="859"/>
      <c r="DW99" s="860"/>
      <c r="DX99" s="860"/>
      <c r="DY99" s="860"/>
      <c r="DZ99" s="861"/>
      <c r="EA99" s="218"/>
    </row>
    <row r="100" spans="1:131" ht="26.25" hidden="1" customHeight="1" x14ac:dyDescent="0.15">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859"/>
      <c r="BT100" s="860"/>
      <c r="BU100" s="860"/>
      <c r="BV100" s="860"/>
      <c r="BW100" s="860"/>
      <c r="BX100" s="860"/>
      <c r="BY100" s="860"/>
      <c r="BZ100" s="860"/>
      <c r="CA100" s="860"/>
      <c r="CB100" s="860"/>
      <c r="CC100" s="860"/>
      <c r="CD100" s="860"/>
      <c r="CE100" s="860"/>
      <c r="CF100" s="860"/>
      <c r="CG100" s="865"/>
      <c r="CH100" s="862"/>
      <c r="CI100" s="863"/>
      <c r="CJ100" s="863"/>
      <c r="CK100" s="863"/>
      <c r="CL100" s="864"/>
      <c r="CM100" s="862"/>
      <c r="CN100" s="863"/>
      <c r="CO100" s="863"/>
      <c r="CP100" s="863"/>
      <c r="CQ100" s="864"/>
      <c r="CR100" s="862"/>
      <c r="CS100" s="863"/>
      <c r="CT100" s="863"/>
      <c r="CU100" s="863"/>
      <c r="CV100" s="864"/>
      <c r="CW100" s="862"/>
      <c r="CX100" s="863"/>
      <c r="CY100" s="863"/>
      <c r="CZ100" s="863"/>
      <c r="DA100" s="864"/>
      <c r="DB100" s="862"/>
      <c r="DC100" s="863"/>
      <c r="DD100" s="863"/>
      <c r="DE100" s="863"/>
      <c r="DF100" s="864"/>
      <c r="DG100" s="862"/>
      <c r="DH100" s="863"/>
      <c r="DI100" s="863"/>
      <c r="DJ100" s="863"/>
      <c r="DK100" s="864"/>
      <c r="DL100" s="862"/>
      <c r="DM100" s="863"/>
      <c r="DN100" s="863"/>
      <c r="DO100" s="863"/>
      <c r="DP100" s="864"/>
      <c r="DQ100" s="862"/>
      <c r="DR100" s="863"/>
      <c r="DS100" s="863"/>
      <c r="DT100" s="863"/>
      <c r="DU100" s="864"/>
      <c r="DV100" s="859"/>
      <c r="DW100" s="860"/>
      <c r="DX100" s="860"/>
      <c r="DY100" s="860"/>
      <c r="DZ100" s="861"/>
      <c r="EA100" s="218"/>
    </row>
    <row r="101" spans="1:131" ht="26.25" hidden="1" customHeight="1" x14ac:dyDescent="0.15">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859"/>
      <c r="BT101" s="860"/>
      <c r="BU101" s="860"/>
      <c r="BV101" s="860"/>
      <c r="BW101" s="860"/>
      <c r="BX101" s="860"/>
      <c r="BY101" s="860"/>
      <c r="BZ101" s="860"/>
      <c r="CA101" s="860"/>
      <c r="CB101" s="860"/>
      <c r="CC101" s="860"/>
      <c r="CD101" s="860"/>
      <c r="CE101" s="860"/>
      <c r="CF101" s="860"/>
      <c r="CG101" s="865"/>
      <c r="CH101" s="862"/>
      <c r="CI101" s="863"/>
      <c r="CJ101" s="863"/>
      <c r="CK101" s="863"/>
      <c r="CL101" s="864"/>
      <c r="CM101" s="862"/>
      <c r="CN101" s="863"/>
      <c r="CO101" s="863"/>
      <c r="CP101" s="863"/>
      <c r="CQ101" s="864"/>
      <c r="CR101" s="862"/>
      <c r="CS101" s="863"/>
      <c r="CT101" s="863"/>
      <c r="CU101" s="863"/>
      <c r="CV101" s="864"/>
      <c r="CW101" s="862"/>
      <c r="CX101" s="863"/>
      <c r="CY101" s="863"/>
      <c r="CZ101" s="863"/>
      <c r="DA101" s="864"/>
      <c r="DB101" s="862"/>
      <c r="DC101" s="863"/>
      <c r="DD101" s="863"/>
      <c r="DE101" s="863"/>
      <c r="DF101" s="864"/>
      <c r="DG101" s="862"/>
      <c r="DH101" s="863"/>
      <c r="DI101" s="863"/>
      <c r="DJ101" s="863"/>
      <c r="DK101" s="864"/>
      <c r="DL101" s="862"/>
      <c r="DM101" s="863"/>
      <c r="DN101" s="863"/>
      <c r="DO101" s="863"/>
      <c r="DP101" s="864"/>
      <c r="DQ101" s="862"/>
      <c r="DR101" s="863"/>
      <c r="DS101" s="863"/>
      <c r="DT101" s="863"/>
      <c r="DU101" s="864"/>
      <c r="DV101" s="859"/>
      <c r="DW101" s="860"/>
      <c r="DX101" s="860"/>
      <c r="DY101" s="860"/>
      <c r="DZ101" s="861"/>
      <c r="EA101" s="218"/>
    </row>
    <row r="102" spans="1:131" ht="26.25" customHeight="1" thickBot="1" x14ac:dyDescent="0.2">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375</v>
      </c>
      <c r="BR102" s="789" t="s">
        <v>402</v>
      </c>
      <c r="BS102" s="790"/>
      <c r="BT102" s="790"/>
      <c r="BU102" s="790"/>
      <c r="BV102" s="790"/>
      <c r="BW102" s="790"/>
      <c r="BX102" s="790"/>
      <c r="BY102" s="790"/>
      <c r="BZ102" s="790"/>
      <c r="CA102" s="790"/>
      <c r="CB102" s="790"/>
      <c r="CC102" s="790"/>
      <c r="CD102" s="790"/>
      <c r="CE102" s="790"/>
      <c r="CF102" s="790"/>
      <c r="CG102" s="791"/>
      <c r="CH102" s="888"/>
      <c r="CI102" s="889"/>
      <c r="CJ102" s="889"/>
      <c r="CK102" s="889"/>
      <c r="CL102" s="890"/>
      <c r="CM102" s="888"/>
      <c r="CN102" s="889"/>
      <c r="CO102" s="889"/>
      <c r="CP102" s="889"/>
      <c r="CQ102" s="890"/>
      <c r="CR102" s="891"/>
      <c r="CS102" s="852"/>
      <c r="CT102" s="852"/>
      <c r="CU102" s="852"/>
      <c r="CV102" s="892"/>
      <c r="CW102" s="891"/>
      <c r="CX102" s="852"/>
      <c r="CY102" s="852"/>
      <c r="CZ102" s="852"/>
      <c r="DA102" s="892"/>
      <c r="DB102" s="891"/>
      <c r="DC102" s="852"/>
      <c r="DD102" s="852"/>
      <c r="DE102" s="852"/>
      <c r="DF102" s="892"/>
      <c r="DG102" s="891"/>
      <c r="DH102" s="852"/>
      <c r="DI102" s="852"/>
      <c r="DJ102" s="852"/>
      <c r="DK102" s="892"/>
      <c r="DL102" s="891"/>
      <c r="DM102" s="852"/>
      <c r="DN102" s="852"/>
      <c r="DO102" s="852"/>
      <c r="DP102" s="892"/>
      <c r="DQ102" s="891"/>
      <c r="DR102" s="852"/>
      <c r="DS102" s="852"/>
      <c r="DT102" s="852"/>
      <c r="DU102" s="892"/>
      <c r="DV102" s="789"/>
      <c r="DW102" s="790"/>
      <c r="DX102" s="790"/>
      <c r="DY102" s="790"/>
      <c r="DZ102" s="915"/>
      <c r="EA102" s="218"/>
    </row>
    <row r="103" spans="1:131" ht="26.25" customHeight="1" x14ac:dyDescent="0.15">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16" t="s">
        <v>403</v>
      </c>
      <c r="BR103" s="916"/>
      <c r="BS103" s="916"/>
      <c r="BT103" s="916"/>
      <c r="BU103" s="916"/>
      <c r="BV103" s="916"/>
      <c r="BW103" s="916"/>
      <c r="BX103" s="916"/>
      <c r="BY103" s="916"/>
      <c r="BZ103" s="916"/>
      <c r="CA103" s="916"/>
      <c r="CB103" s="916"/>
      <c r="CC103" s="916"/>
      <c r="CD103" s="916"/>
      <c r="CE103" s="916"/>
      <c r="CF103" s="916"/>
      <c r="CG103" s="916"/>
      <c r="CH103" s="916"/>
      <c r="CI103" s="916"/>
      <c r="CJ103" s="916"/>
      <c r="CK103" s="916"/>
      <c r="CL103" s="916"/>
      <c r="CM103" s="916"/>
      <c r="CN103" s="916"/>
      <c r="CO103" s="916"/>
      <c r="CP103" s="916"/>
      <c r="CQ103" s="916"/>
      <c r="CR103" s="916"/>
      <c r="CS103" s="916"/>
      <c r="CT103" s="916"/>
      <c r="CU103" s="916"/>
      <c r="CV103" s="916"/>
      <c r="CW103" s="916"/>
      <c r="CX103" s="916"/>
      <c r="CY103" s="916"/>
      <c r="CZ103" s="916"/>
      <c r="DA103" s="916"/>
      <c r="DB103" s="916"/>
      <c r="DC103" s="916"/>
      <c r="DD103" s="916"/>
      <c r="DE103" s="916"/>
      <c r="DF103" s="916"/>
      <c r="DG103" s="916"/>
      <c r="DH103" s="916"/>
      <c r="DI103" s="916"/>
      <c r="DJ103" s="916"/>
      <c r="DK103" s="916"/>
      <c r="DL103" s="916"/>
      <c r="DM103" s="916"/>
      <c r="DN103" s="916"/>
      <c r="DO103" s="916"/>
      <c r="DP103" s="916"/>
      <c r="DQ103" s="916"/>
      <c r="DR103" s="916"/>
      <c r="DS103" s="916"/>
      <c r="DT103" s="916"/>
      <c r="DU103" s="916"/>
      <c r="DV103" s="916"/>
      <c r="DW103" s="916"/>
      <c r="DX103" s="916"/>
      <c r="DY103" s="916"/>
      <c r="DZ103" s="916"/>
      <c r="EA103" s="218"/>
    </row>
    <row r="104" spans="1:131" ht="26.25" customHeight="1" x14ac:dyDescent="0.15">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17" t="s">
        <v>404</v>
      </c>
      <c r="BR104" s="917"/>
      <c r="BS104" s="917"/>
      <c r="BT104" s="917"/>
      <c r="BU104" s="917"/>
      <c r="BV104" s="917"/>
      <c r="BW104" s="917"/>
      <c r="BX104" s="917"/>
      <c r="BY104" s="917"/>
      <c r="BZ104" s="917"/>
      <c r="CA104" s="917"/>
      <c r="CB104" s="917"/>
      <c r="CC104" s="917"/>
      <c r="CD104" s="917"/>
      <c r="CE104" s="917"/>
      <c r="CF104" s="917"/>
      <c r="CG104" s="917"/>
      <c r="CH104" s="917"/>
      <c r="CI104" s="917"/>
      <c r="CJ104" s="917"/>
      <c r="CK104" s="917"/>
      <c r="CL104" s="917"/>
      <c r="CM104" s="917"/>
      <c r="CN104" s="917"/>
      <c r="CO104" s="917"/>
      <c r="CP104" s="917"/>
      <c r="CQ104" s="917"/>
      <c r="CR104" s="917"/>
      <c r="CS104" s="917"/>
      <c r="CT104" s="917"/>
      <c r="CU104" s="917"/>
      <c r="CV104" s="917"/>
      <c r="CW104" s="917"/>
      <c r="CX104" s="917"/>
      <c r="CY104" s="917"/>
      <c r="CZ104" s="917"/>
      <c r="DA104" s="917"/>
      <c r="DB104" s="917"/>
      <c r="DC104" s="917"/>
      <c r="DD104" s="917"/>
      <c r="DE104" s="917"/>
      <c r="DF104" s="917"/>
      <c r="DG104" s="917"/>
      <c r="DH104" s="917"/>
      <c r="DI104" s="917"/>
      <c r="DJ104" s="917"/>
      <c r="DK104" s="917"/>
      <c r="DL104" s="917"/>
      <c r="DM104" s="917"/>
      <c r="DN104" s="917"/>
      <c r="DO104" s="917"/>
      <c r="DP104" s="917"/>
      <c r="DQ104" s="917"/>
      <c r="DR104" s="917"/>
      <c r="DS104" s="917"/>
      <c r="DT104" s="917"/>
      <c r="DU104" s="917"/>
      <c r="DV104" s="917"/>
      <c r="DW104" s="917"/>
      <c r="DX104" s="917"/>
      <c r="DY104" s="917"/>
      <c r="DZ104" s="917"/>
      <c r="EA104" s="218"/>
    </row>
    <row r="105" spans="1:131" ht="11.25" customHeight="1" x14ac:dyDescent="0.15">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x14ac:dyDescent="0.15">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x14ac:dyDescent="0.2">
      <c r="A107" s="237" t="s">
        <v>405</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406</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x14ac:dyDescent="0.15">
      <c r="A108" s="918" t="s">
        <v>407</v>
      </c>
      <c r="B108" s="919"/>
      <c r="C108" s="919"/>
      <c r="D108" s="919"/>
      <c r="E108" s="919"/>
      <c r="F108" s="919"/>
      <c r="G108" s="919"/>
      <c r="H108" s="919"/>
      <c r="I108" s="919"/>
      <c r="J108" s="919"/>
      <c r="K108" s="919"/>
      <c r="L108" s="919"/>
      <c r="M108" s="919"/>
      <c r="N108" s="919"/>
      <c r="O108" s="919"/>
      <c r="P108" s="919"/>
      <c r="Q108" s="919"/>
      <c r="R108" s="919"/>
      <c r="S108" s="919"/>
      <c r="T108" s="919"/>
      <c r="U108" s="919"/>
      <c r="V108" s="919"/>
      <c r="W108" s="919"/>
      <c r="X108" s="919"/>
      <c r="Y108" s="919"/>
      <c r="Z108" s="919"/>
      <c r="AA108" s="919"/>
      <c r="AB108" s="919"/>
      <c r="AC108" s="919"/>
      <c r="AD108" s="919"/>
      <c r="AE108" s="919"/>
      <c r="AF108" s="919"/>
      <c r="AG108" s="919"/>
      <c r="AH108" s="919"/>
      <c r="AI108" s="919"/>
      <c r="AJ108" s="919"/>
      <c r="AK108" s="919"/>
      <c r="AL108" s="919"/>
      <c r="AM108" s="919"/>
      <c r="AN108" s="919"/>
      <c r="AO108" s="919"/>
      <c r="AP108" s="919"/>
      <c r="AQ108" s="919"/>
      <c r="AR108" s="919"/>
      <c r="AS108" s="919"/>
      <c r="AT108" s="920"/>
      <c r="AU108" s="918" t="s">
        <v>408</v>
      </c>
      <c r="AV108" s="919"/>
      <c r="AW108" s="919"/>
      <c r="AX108" s="919"/>
      <c r="AY108" s="919"/>
      <c r="AZ108" s="919"/>
      <c r="BA108" s="919"/>
      <c r="BB108" s="919"/>
      <c r="BC108" s="919"/>
      <c r="BD108" s="919"/>
      <c r="BE108" s="919"/>
      <c r="BF108" s="919"/>
      <c r="BG108" s="919"/>
      <c r="BH108" s="919"/>
      <c r="BI108" s="919"/>
      <c r="BJ108" s="919"/>
      <c r="BK108" s="919"/>
      <c r="BL108" s="919"/>
      <c r="BM108" s="919"/>
      <c r="BN108" s="919"/>
      <c r="BO108" s="919"/>
      <c r="BP108" s="919"/>
      <c r="BQ108" s="919"/>
      <c r="BR108" s="919"/>
      <c r="BS108" s="919"/>
      <c r="BT108" s="919"/>
      <c r="BU108" s="919"/>
      <c r="BV108" s="919"/>
      <c r="BW108" s="919"/>
      <c r="BX108" s="919"/>
      <c r="BY108" s="919"/>
      <c r="BZ108" s="919"/>
      <c r="CA108" s="919"/>
      <c r="CB108" s="919"/>
      <c r="CC108" s="919"/>
      <c r="CD108" s="919"/>
      <c r="CE108" s="919"/>
      <c r="CF108" s="919"/>
      <c r="CG108" s="919"/>
      <c r="CH108" s="919"/>
      <c r="CI108" s="919"/>
      <c r="CJ108" s="919"/>
      <c r="CK108" s="919"/>
      <c r="CL108" s="919"/>
      <c r="CM108" s="919"/>
      <c r="CN108" s="919"/>
      <c r="CO108" s="919"/>
      <c r="CP108" s="919"/>
      <c r="CQ108" s="919"/>
      <c r="CR108" s="919"/>
      <c r="CS108" s="919"/>
      <c r="CT108" s="919"/>
      <c r="CU108" s="919"/>
      <c r="CV108" s="919"/>
      <c r="CW108" s="919"/>
      <c r="CX108" s="919"/>
      <c r="CY108" s="919"/>
      <c r="CZ108" s="919"/>
      <c r="DA108" s="919"/>
      <c r="DB108" s="919"/>
      <c r="DC108" s="919"/>
      <c r="DD108" s="919"/>
      <c r="DE108" s="919"/>
      <c r="DF108" s="919"/>
      <c r="DG108" s="919"/>
      <c r="DH108" s="919"/>
      <c r="DI108" s="919"/>
      <c r="DJ108" s="919"/>
      <c r="DK108" s="919"/>
      <c r="DL108" s="919"/>
      <c r="DM108" s="919"/>
      <c r="DN108" s="919"/>
      <c r="DO108" s="919"/>
      <c r="DP108" s="919"/>
      <c r="DQ108" s="919"/>
      <c r="DR108" s="919"/>
      <c r="DS108" s="919"/>
      <c r="DT108" s="919"/>
      <c r="DU108" s="919"/>
      <c r="DV108" s="919"/>
      <c r="DW108" s="919"/>
      <c r="DX108" s="919"/>
      <c r="DY108" s="919"/>
      <c r="DZ108" s="920"/>
    </row>
    <row r="109" spans="1:131" s="218" customFormat="1" ht="26.25" customHeight="1" x14ac:dyDescent="0.15">
      <c r="A109" s="913" t="s">
        <v>409</v>
      </c>
      <c r="B109" s="894"/>
      <c r="C109" s="894"/>
      <c r="D109" s="894"/>
      <c r="E109" s="894"/>
      <c r="F109" s="894"/>
      <c r="G109" s="894"/>
      <c r="H109" s="894"/>
      <c r="I109" s="894"/>
      <c r="J109" s="894"/>
      <c r="K109" s="894"/>
      <c r="L109" s="894"/>
      <c r="M109" s="894"/>
      <c r="N109" s="894"/>
      <c r="O109" s="894"/>
      <c r="P109" s="894"/>
      <c r="Q109" s="894"/>
      <c r="R109" s="894"/>
      <c r="S109" s="894"/>
      <c r="T109" s="894"/>
      <c r="U109" s="894"/>
      <c r="V109" s="894"/>
      <c r="W109" s="894"/>
      <c r="X109" s="894"/>
      <c r="Y109" s="894"/>
      <c r="Z109" s="895"/>
      <c r="AA109" s="893" t="s">
        <v>410</v>
      </c>
      <c r="AB109" s="894"/>
      <c r="AC109" s="894"/>
      <c r="AD109" s="894"/>
      <c r="AE109" s="895"/>
      <c r="AF109" s="893" t="s">
        <v>411</v>
      </c>
      <c r="AG109" s="894"/>
      <c r="AH109" s="894"/>
      <c r="AI109" s="894"/>
      <c r="AJ109" s="895"/>
      <c r="AK109" s="893" t="s">
        <v>293</v>
      </c>
      <c r="AL109" s="894"/>
      <c r="AM109" s="894"/>
      <c r="AN109" s="894"/>
      <c r="AO109" s="895"/>
      <c r="AP109" s="893" t="s">
        <v>412</v>
      </c>
      <c r="AQ109" s="894"/>
      <c r="AR109" s="894"/>
      <c r="AS109" s="894"/>
      <c r="AT109" s="896"/>
      <c r="AU109" s="913" t="s">
        <v>409</v>
      </c>
      <c r="AV109" s="894"/>
      <c r="AW109" s="894"/>
      <c r="AX109" s="894"/>
      <c r="AY109" s="894"/>
      <c r="AZ109" s="894"/>
      <c r="BA109" s="894"/>
      <c r="BB109" s="894"/>
      <c r="BC109" s="894"/>
      <c r="BD109" s="894"/>
      <c r="BE109" s="894"/>
      <c r="BF109" s="894"/>
      <c r="BG109" s="894"/>
      <c r="BH109" s="894"/>
      <c r="BI109" s="894"/>
      <c r="BJ109" s="894"/>
      <c r="BK109" s="894"/>
      <c r="BL109" s="894"/>
      <c r="BM109" s="894"/>
      <c r="BN109" s="894"/>
      <c r="BO109" s="894"/>
      <c r="BP109" s="895"/>
      <c r="BQ109" s="893" t="s">
        <v>410</v>
      </c>
      <c r="BR109" s="894"/>
      <c r="BS109" s="894"/>
      <c r="BT109" s="894"/>
      <c r="BU109" s="895"/>
      <c r="BV109" s="893" t="s">
        <v>411</v>
      </c>
      <c r="BW109" s="894"/>
      <c r="BX109" s="894"/>
      <c r="BY109" s="894"/>
      <c r="BZ109" s="895"/>
      <c r="CA109" s="893" t="s">
        <v>293</v>
      </c>
      <c r="CB109" s="894"/>
      <c r="CC109" s="894"/>
      <c r="CD109" s="894"/>
      <c r="CE109" s="895"/>
      <c r="CF109" s="914" t="s">
        <v>412</v>
      </c>
      <c r="CG109" s="914"/>
      <c r="CH109" s="914"/>
      <c r="CI109" s="914"/>
      <c r="CJ109" s="914"/>
      <c r="CK109" s="893" t="s">
        <v>413</v>
      </c>
      <c r="CL109" s="894"/>
      <c r="CM109" s="894"/>
      <c r="CN109" s="894"/>
      <c r="CO109" s="894"/>
      <c r="CP109" s="894"/>
      <c r="CQ109" s="894"/>
      <c r="CR109" s="894"/>
      <c r="CS109" s="894"/>
      <c r="CT109" s="894"/>
      <c r="CU109" s="894"/>
      <c r="CV109" s="894"/>
      <c r="CW109" s="894"/>
      <c r="CX109" s="894"/>
      <c r="CY109" s="894"/>
      <c r="CZ109" s="894"/>
      <c r="DA109" s="894"/>
      <c r="DB109" s="894"/>
      <c r="DC109" s="894"/>
      <c r="DD109" s="894"/>
      <c r="DE109" s="894"/>
      <c r="DF109" s="895"/>
      <c r="DG109" s="893" t="s">
        <v>410</v>
      </c>
      <c r="DH109" s="894"/>
      <c r="DI109" s="894"/>
      <c r="DJ109" s="894"/>
      <c r="DK109" s="895"/>
      <c r="DL109" s="893" t="s">
        <v>411</v>
      </c>
      <c r="DM109" s="894"/>
      <c r="DN109" s="894"/>
      <c r="DO109" s="894"/>
      <c r="DP109" s="895"/>
      <c r="DQ109" s="893" t="s">
        <v>293</v>
      </c>
      <c r="DR109" s="894"/>
      <c r="DS109" s="894"/>
      <c r="DT109" s="894"/>
      <c r="DU109" s="895"/>
      <c r="DV109" s="893" t="s">
        <v>412</v>
      </c>
      <c r="DW109" s="894"/>
      <c r="DX109" s="894"/>
      <c r="DY109" s="894"/>
      <c r="DZ109" s="896"/>
    </row>
    <row r="110" spans="1:131" s="218" customFormat="1" ht="26.25" customHeight="1" x14ac:dyDescent="0.15">
      <c r="A110" s="897" t="s">
        <v>414</v>
      </c>
      <c r="B110" s="898"/>
      <c r="C110" s="898"/>
      <c r="D110" s="898"/>
      <c r="E110" s="898"/>
      <c r="F110" s="898"/>
      <c r="G110" s="898"/>
      <c r="H110" s="898"/>
      <c r="I110" s="898"/>
      <c r="J110" s="898"/>
      <c r="K110" s="898"/>
      <c r="L110" s="898"/>
      <c r="M110" s="898"/>
      <c r="N110" s="898"/>
      <c r="O110" s="898"/>
      <c r="P110" s="898"/>
      <c r="Q110" s="898"/>
      <c r="R110" s="898"/>
      <c r="S110" s="898"/>
      <c r="T110" s="898"/>
      <c r="U110" s="898"/>
      <c r="V110" s="898"/>
      <c r="W110" s="898"/>
      <c r="X110" s="898"/>
      <c r="Y110" s="898"/>
      <c r="Z110" s="899"/>
      <c r="AA110" s="900">
        <v>1804284</v>
      </c>
      <c r="AB110" s="901"/>
      <c r="AC110" s="901"/>
      <c r="AD110" s="901"/>
      <c r="AE110" s="902"/>
      <c r="AF110" s="903">
        <v>1746617</v>
      </c>
      <c r="AG110" s="901"/>
      <c r="AH110" s="901"/>
      <c r="AI110" s="901"/>
      <c r="AJ110" s="902"/>
      <c r="AK110" s="903">
        <v>1694936</v>
      </c>
      <c r="AL110" s="901"/>
      <c r="AM110" s="901"/>
      <c r="AN110" s="901"/>
      <c r="AO110" s="902"/>
      <c r="AP110" s="904">
        <v>18.5</v>
      </c>
      <c r="AQ110" s="905"/>
      <c r="AR110" s="905"/>
      <c r="AS110" s="905"/>
      <c r="AT110" s="906"/>
      <c r="AU110" s="907" t="s">
        <v>69</v>
      </c>
      <c r="AV110" s="908"/>
      <c r="AW110" s="908"/>
      <c r="AX110" s="908"/>
      <c r="AY110" s="908"/>
      <c r="AZ110" s="930" t="s">
        <v>415</v>
      </c>
      <c r="BA110" s="898"/>
      <c r="BB110" s="898"/>
      <c r="BC110" s="898"/>
      <c r="BD110" s="898"/>
      <c r="BE110" s="898"/>
      <c r="BF110" s="898"/>
      <c r="BG110" s="898"/>
      <c r="BH110" s="898"/>
      <c r="BI110" s="898"/>
      <c r="BJ110" s="898"/>
      <c r="BK110" s="898"/>
      <c r="BL110" s="898"/>
      <c r="BM110" s="898"/>
      <c r="BN110" s="898"/>
      <c r="BO110" s="898"/>
      <c r="BP110" s="899"/>
      <c r="BQ110" s="931">
        <v>19993327</v>
      </c>
      <c r="BR110" s="932"/>
      <c r="BS110" s="932"/>
      <c r="BT110" s="932"/>
      <c r="BU110" s="932"/>
      <c r="BV110" s="932">
        <v>19197030</v>
      </c>
      <c r="BW110" s="932"/>
      <c r="BX110" s="932"/>
      <c r="BY110" s="932"/>
      <c r="BZ110" s="932"/>
      <c r="CA110" s="932">
        <v>18870025</v>
      </c>
      <c r="CB110" s="932"/>
      <c r="CC110" s="932"/>
      <c r="CD110" s="932"/>
      <c r="CE110" s="932"/>
      <c r="CF110" s="945">
        <v>205.6</v>
      </c>
      <c r="CG110" s="946"/>
      <c r="CH110" s="946"/>
      <c r="CI110" s="946"/>
      <c r="CJ110" s="946"/>
      <c r="CK110" s="947" t="s">
        <v>416</v>
      </c>
      <c r="CL110" s="948"/>
      <c r="CM110" s="930" t="s">
        <v>417</v>
      </c>
      <c r="CN110" s="898"/>
      <c r="CO110" s="898"/>
      <c r="CP110" s="898"/>
      <c r="CQ110" s="898"/>
      <c r="CR110" s="898"/>
      <c r="CS110" s="898"/>
      <c r="CT110" s="898"/>
      <c r="CU110" s="898"/>
      <c r="CV110" s="898"/>
      <c r="CW110" s="898"/>
      <c r="CX110" s="898"/>
      <c r="CY110" s="898"/>
      <c r="CZ110" s="898"/>
      <c r="DA110" s="898"/>
      <c r="DB110" s="898"/>
      <c r="DC110" s="898"/>
      <c r="DD110" s="898"/>
      <c r="DE110" s="898"/>
      <c r="DF110" s="899"/>
      <c r="DG110" s="931" t="s">
        <v>121</v>
      </c>
      <c r="DH110" s="932"/>
      <c r="DI110" s="932"/>
      <c r="DJ110" s="932"/>
      <c r="DK110" s="932"/>
      <c r="DL110" s="932" t="s">
        <v>121</v>
      </c>
      <c r="DM110" s="932"/>
      <c r="DN110" s="932"/>
      <c r="DO110" s="932"/>
      <c r="DP110" s="932"/>
      <c r="DQ110" s="932" t="s">
        <v>121</v>
      </c>
      <c r="DR110" s="932"/>
      <c r="DS110" s="932"/>
      <c r="DT110" s="932"/>
      <c r="DU110" s="932"/>
      <c r="DV110" s="933" t="s">
        <v>121</v>
      </c>
      <c r="DW110" s="933"/>
      <c r="DX110" s="933"/>
      <c r="DY110" s="933"/>
      <c r="DZ110" s="934"/>
    </row>
    <row r="111" spans="1:131" s="218" customFormat="1" ht="26.25" customHeight="1" x14ac:dyDescent="0.15">
      <c r="A111" s="935" t="s">
        <v>418</v>
      </c>
      <c r="B111" s="936"/>
      <c r="C111" s="936"/>
      <c r="D111" s="936"/>
      <c r="E111" s="936"/>
      <c r="F111" s="936"/>
      <c r="G111" s="936"/>
      <c r="H111" s="936"/>
      <c r="I111" s="936"/>
      <c r="J111" s="936"/>
      <c r="K111" s="936"/>
      <c r="L111" s="936"/>
      <c r="M111" s="936"/>
      <c r="N111" s="936"/>
      <c r="O111" s="936"/>
      <c r="P111" s="936"/>
      <c r="Q111" s="936"/>
      <c r="R111" s="936"/>
      <c r="S111" s="936"/>
      <c r="T111" s="936"/>
      <c r="U111" s="936"/>
      <c r="V111" s="936"/>
      <c r="W111" s="936"/>
      <c r="X111" s="936"/>
      <c r="Y111" s="936"/>
      <c r="Z111" s="937"/>
      <c r="AA111" s="938" t="s">
        <v>121</v>
      </c>
      <c r="AB111" s="939"/>
      <c r="AC111" s="939"/>
      <c r="AD111" s="939"/>
      <c r="AE111" s="940"/>
      <c r="AF111" s="941" t="s">
        <v>121</v>
      </c>
      <c r="AG111" s="939"/>
      <c r="AH111" s="939"/>
      <c r="AI111" s="939"/>
      <c r="AJ111" s="940"/>
      <c r="AK111" s="941" t="s">
        <v>121</v>
      </c>
      <c r="AL111" s="939"/>
      <c r="AM111" s="939"/>
      <c r="AN111" s="939"/>
      <c r="AO111" s="940"/>
      <c r="AP111" s="942" t="s">
        <v>121</v>
      </c>
      <c r="AQ111" s="943"/>
      <c r="AR111" s="943"/>
      <c r="AS111" s="943"/>
      <c r="AT111" s="944"/>
      <c r="AU111" s="909"/>
      <c r="AV111" s="910"/>
      <c r="AW111" s="910"/>
      <c r="AX111" s="910"/>
      <c r="AY111" s="910"/>
      <c r="AZ111" s="923" t="s">
        <v>419</v>
      </c>
      <c r="BA111" s="924"/>
      <c r="BB111" s="924"/>
      <c r="BC111" s="924"/>
      <c r="BD111" s="924"/>
      <c r="BE111" s="924"/>
      <c r="BF111" s="924"/>
      <c r="BG111" s="924"/>
      <c r="BH111" s="924"/>
      <c r="BI111" s="924"/>
      <c r="BJ111" s="924"/>
      <c r="BK111" s="924"/>
      <c r="BL111" s="924"/>
      <c r="BM111" s="924"/>
      <c r="BN111" s="924"/>
      <c r="BO111" s="924"/>
      <c r="BP111" s="925"/>
      <c r="BQ111" s="926" t="s">
        <v>121</v>
      </c>
      <c r="BR111" s="927"/>
      <c r="BS111" s="927"/>
      <c r="BT111" s="927"/>
      <c r="BU111" s="927"/>
      <c r="BV111" s="927" t="s">
        <v>121</v>
      </c>
      <c r="BW111" s="927"/>
      <c r="BX111" s="927"/>
      <c r="BY111" s="927"/>
      <c r="BZ111" s="927"/>
      <c r="CA111" s="927" t="s">
        <v>121</v>
      </c>
      <c r="CB111" s="927"/>
      <c r="CC111" s="927"/>
      <c r="CD111" s="927"/>
      <c r="CE111" s="927"/>
      <c r="CF111" s="921" t="s">
        <v>121</v>
      </c>
      <c r="CG111" s="922"/>
      <c r="CH111" s="922"/>
      <c r="CI111" s="922"/>
      <c r="CJ111" s="922"/>
      <c r="CK111" s="949"/>
      <c r="CL111" s="950"/>
      <c r="CM111" s="923" t="s">
        <v>420</v>
      </c>
      <c r="CN111" s="924"/>
      <c r="CO111" s="924"/>
      <c r="CP111" s="924"/>
      <c r="CQ111" s="924"/>
      <c r="CR111" s="924"/>
      <c r="CS111" s="924"/>
      <c r="CT111" s="924"/>
      <c r="CU111" s="924"/>
      <c r="CV111" s="924"/>
      <c r="CW111" s="924"/>
      <c r="CX111" s="924"/>
      <c r="CY111" s="924"/>
      <c r="CZ111" s="924"/>
      <c r="DA111" s="924"/>
      <c r="DB111" s="924"/>
      <c r="DC111" s="924"/>
      <c r="DD111" s="924"/>
      <c r="DE111" s="924"/>
      <c r="DF111" s="925"/>
      <c r="DG111" s="926" t="s">
        <v>121</v>
      </c>
      <c r="DH111" s="927"/>
      <c r="DI111" s="927"/>
      <c r="DJ111" s="927"/>
      <c r="DK111" s="927"/>
      <c r="DL111" s="927" t="s">
        <v>121</v>
      </c>
      <c r="DM111" s="927"/>
      <c r="DN111" s="927"/>
      <c r="DO111" s="927"/>
      <c r="DP111" s="927"/>
      <c r="DQ111" s="927" t="s">
        <v>121</v>
      </c>
      <c r="DR111" s="927"/>
      <c r="DS111" s="927"/>
      <c r="DT111" s="927"/>
      <c r="DU111" s="927"/>
      <c r="DV111" s="928" t="s">
        <v>121</v>
      </c>
      <c r="DW111" s="928"/>
      <c r="DX111" s="928"/>
      <c r="DY111" s="928"/>
      <c r="DZ111" s="929"/>
    </row>
    <row r="112" spans="1:131" s="218" customFormat="1" ht="26.25" customHeight="1" x14ac:dyDescent="0.15">
      <c r="A112" s="953" t="s">
        <v>421</v>
      </c>
      <c r="B112" s="954"/>
      <c r="C112" s="924" t="s">
        <v>422</v>
      </c>
      <c r="D112" s="924"/>
      <c r="E112" s="924"/>
      <c r="F112" s="924"/>
      <c r="G112" s="924"/>
      <c r="H112" s="924"/>
      <c r="I112" s="924"/>
      <c r="J112" s="924"/>
      <c r="K112" s="924"/>
      <c r="L112" s="924"/>
      <c r="M112" s="924"/>
      <c r="N112" s="924"/>
      <c r="O112" s="924"/>
      <c r="P112" s="924"/>
      <c r="Q112" s="924"/>
      <c r="R112" s="924"/>
      <c r="S112" s="924"/>
      <c r="T112" s="924"/>
      <c r="U112" s="924"/>
      <c r="V112" s="924"/>
      <c r="W112" s="924"/>
      <c r="X112" s="924"/>
      <c r="Y112" s="924"/>
      <c r="Z112" s="925"/>
      <c r="AA112" s="959" t="s">
        <v>121</v>
      </c>
      <c r="AB112" s="960"/>
      <c r="AC112" s="960"/>
      <c r="AD112" s="960"/>
      <c r="AE112" s="961"/>
      <c r="AF112" s="962" t="s">
        <v>121</v>
      </c>
      <c r="AG112" s="960"/>
      <c r="AH112" s="960"/>
      <c r="AI112" s="960"/>
      <c r="AJ112" s="961"/>
      <c r="AK112" s="962" t="s">
        <v>121</v>
      </c>
      <c r="AL112" s="960"/>
      <c r="AM112" s="960"/>
      <c r="AN112" s="960"/>
      <c r="AO112" s="961"/>
      <c r="AP112" s="963" t="s">
        <v>121</v>
      </c>
      <c r="AQ112" s="964"/>
      <c r="AR112" s="964"/>
      <c r="AS112" s="964"/>
      <c r="AT112" s="965"/>
      <c r="AU112" s="909"/>
      <c r="AV112" s="910"/>
      <c r="AW112" s="910"/>
      <c r="AX112" s="910"/>
      <c r="AY112" s="910"/>
      <c r="AZ112" s="923" t="s">
        <v>423</v>
      </c>
      <c r="BA112" s="924"/>
      <c r="BB112" s="924"/>
      <c r="BC112" s="924"/>
      <c r="BD112" s="924"/>
      <c r="BE112" s="924"/>
      <c r="BF112" s="924"/>
      <c r="BG112" s="924"/>
      <c r="BH112" s="924"/>
      <c r="BI112" s="924"/>
      <c r="BJ112" s="924"/>
      <c r="BK112" s="924"/>
      <c r="BL112" s="924"/>
      <c r="BM112" s="924"/>
      <c r="BN112" s="924"/>
      <c r="BO112" s="924"/>
      <c r="BP112" s="925"/>
      <c r="BQ112" s="926">
        <v>9840343</v>
      </c>
      <c r="BR112" s="927"/>
      <c r="BS112" s="927"/>
      <c r="BT112" s="927"/>
      <c r="BU112" s="927"/>
      <c r="BV112" s="927">
        <v>8043024</v>
      </c>
      <c r="BW112" s="927"/>
      <c r="BX112" s="927"/>
      <c r="BY112" s="927"/>
      <c r="BZ112" s="927"/>
      <c r="CA112" s="927">
        <v>7738360</v>
      </c>
      <c r="CB112" s="927"/>
      <c r="CC112" s="927"/>
      <c r="CD112" s="927"/>
      <c r="CE112" s="927"/>
      <c r="CF112" s="921">
        <v>84.3</v>
      </c>
      <c r="CG112" s="922"/>
      <c r="CH112" s="922"/>
      <c r="CI112" s="922"/>
      <c r="CJ112" s="922"/>
      <c r="CK112" s="949"/>
      <c r="CL112" s="950"/>
      <c r="CM112" s="923" t="s">
        <v>424</v>
      </c>
      <c r="CN112" s="924"/>
      <c r="CO112" s="924"/>
      <c r="CP112" s="924"/>
      <c r="CQ112" s="924"/>
      <c r="CR112" s="924"/>
      <c r="CS112" s="924"/>
      <c r="CT112" s="924"/>
      <c r="CU112" s="924"/>
      <c r="CV112" s="924"/>
      <c r="CW112" s="924"/>
      <c r="CX112" s="924"/>
      <c r="CY112" s="924"/>
      <c r="CZ112" s="924"/>
      <c r="DA112" s="924"/>
      <c r="DB112" s="924"/>
      <c r="DC112" s="924"/>
      <c r="DD112" s="924"/>
      <c r="DE112" s="924"/>
      <c r="DF112" s="925"/>
      <c r="DG112" s="926" t="s">
        <v>121</v>
      </c>
      <c r="DH112" s="927"/>
      <c r="DI112" s="927"/>
      <c r="DJ112" s="927"/>
      <c r="DK112" s="927"/>
      <c r="DL112" s="927" t="s">
        <v>121</v>
      </c>
      <c r="DM112" s="927"/>
      <c r="DN112" s="927"/>
      <c r="DO112" s="927"/>
      <c r="DP112" s="927"/>
      <c r="DQ112" s="927" t="s">
        <v>121</v>
      </c>
      <c r="DR112" s="927"/>
      <c r="DS112" s="927"/>
      <c r="DT112" s="927"/>
      <c r="DU112" s="927"/>
      <c r="DV112" s="928" t="s">
        <v>121</v>
      </c>
      <c r="DW112" s="928"/>
      <c r="DX112" s="928"/>
      <c r="DY112" s="928"/>
      <c r="DZ112" s="929"/>
    </row>
    <row r="113" spans="1:130" s="218" customFormat="1" ht="26.25" customHeight="1" x14ac:dyDescent="0.15">
      <c r="A113" s="955"/>
      <c r="B113" s="956"/>
      <c r="C113" s="924" t="s">
        <v>425</v>
      </c>
      <c r="D113" s="924"/>
      <c r="E113" s="924"/>
      <c r="F113" s="924"/>
      <c r="G113" s="924"/>
      <c r="H113" s="924"/>
      <c r="I113" s="924"/>
      <c r="J113" s="924"/>
      <c r="K113" s="924"/>
      <c r="L113" s="924"/>
      <c r="M113" s="924"/>
      <c r="N113" s="924"/>
      <c r="O113" s="924"/>
      <c r="P113" s="924"/>
      <c r="Q113" s="924"/>
      <c r="R113" s="924"/>
      <c r="S113" s="924"/>
      <c r="T113" s="924"/>
      <c r="U113" s="924"/>
      <c r="V113" s="924"/>
      <c r="W113" s="924"/>
      <c r="X113" s="924"/>
      <c r="Y113" s="924"/>
      <c r="Z113" s="925"/>
      <c r="AA113" s="938">
        <v>755314</v>
      </c>
      <c r="AB113" s="939"/>
      <c r="AC113" s="939"/>
      <c r="AD113" s="939"/>
      <c r="AE113" s="940"/>
      <c r="AF113" s="941">
        <v>706084</v>
      </c>
      <c r="AG113" s="939"/>
      <c r="AH113" s="939"/>
      <c r="AI113" s="939"/>
      <c r="AJ113" s="940"/>
      <c r="AK113" s="941">
        <v>723382</v>
      </c>
      <c r="AL113" s="939"/>
      <c r="AM113" s="939"/>
      <c r="AN113" s="939"/>
      <c r="AO113" s="940"/>
      <c r="AP113" s="942">
        <v>7.9</v>
      </c>
      <c r="AQ113" s="943"/>
      <c r="AR113" s="943"/>
      <c r="AS113" s="943"/>
      <c r="AT113" s="944"/>
      <c r="AU113" s="909"/>
      <c r="AV113" s="910"/>
      <c r="AW113" s="910"/>
      <c r="AX113" s="910"/>
      <c r="AY113" s="910"/>
      <c r="AZ113" s="923" t="s">
        <v>426</v>
      </c>
      <c r="BA113" s="924"/>
      <c r="BB113" s="924"/>
      <c r="BC113" s="924"/>
      <c r="BD113" s="924"/>
      <c r="BE113" s="924"/>
      <c r="BF113" s="924"/>
      <c r="BG113" s="924"/>
      <c r="BH113" s="924"/>
      <c r="BI113" s="924"/>
      <c r="BJ113" s="924"/>
      <c r="BK113" s="924"/>
      <c r="BL113" s="924"/>
      <c r="BM113" s="924"/>
      <c r="BN113" s="924"/>
      <c r="BO113" s="924"/>
      <c r="BP113" s="925"/>
      <c r="BQ113" s="926">
        <v>122683</v>
      </c>
      <c r="BR113" s="927"/>
      <c r="BS113" s="927"/>
      <c r="BT113" s="927"/>
      <c r="BU113" s="927"/>
      <c r="BV113" s="927">
        <v>114596</v>
      </c>
      <c r="BW113" s="927"/>
      <c r="BX113" s="927"/>
      <c r="BY113" s="927"/>
      <c r="BZ113" s="927"/>
      <c r="CA113" s="927">
        <v>106723</v>
      </c>
      <c r="CB113" s="927"/>
      <c r="CC113" s="927"/>
      <c r="CD113" s="927"/>
      <c r="CE113" s="927"/>
      <c r="CF113" s="921">
        <v>1.2</v>
      </c>
      <c r="CG113" s="922"/>
      <c r="CH113" s="922"/>
      <c r="CI113" s="922"/>
      <c r="CJ113" s="922"/>
      <c r="CK113" s="949"/>
      <c r="CL113" s="950"/>
      <c r="CM113" s="923" t="s">
        <v>427</v>
      </c>
      <c r="CN113" s="924"/>
      <c r="CO113" s="924"/>
      <c r="CP113" s="924"/>
      <c r="CQ113" s="924"/>
      <c r="CR113" s="924"/>
      <c r="CS113" s="924"/>
      <c r="CT113" s="924"/>
      <c r="CU113" s="924"/>
      <c r="CV113" s="924"/>
      <c r="CW113" s="924"/>
      <c r="CX113" s="924"/>
      <c r="CY113" s="924"/>
      <c r="CZ113" s="924"/>
      <c r="DA113" s="924"/>
      <c r="DB113" s="924"/>
      <c r="DC113" s="924"/>
      <c r="DD113" s="924"/>
      <c r="DE113" s="924"/>
      <c r="DF113" s="925"/>
      <c r="DG113" s="959" t="s">
        <v>121</v>
      </c>
      <c r="DH113" s="960"/>
      <c r="DI113" s="960"/>
      <c r="DJ113" s="960"/>
      <c r="DK113" s="961"/>
      <c r="DL113" s="962" t="s">
        <v>121</v>
      </c>
      <c r="DM113" s="960"/>
      <c r="DN113" s="960"/>
      <c r="DO113" s="960"/>
      <c r="DP113" s="961"/>
      <c r="DQ113" s="962" t="s">
        <v>121</v>
      </c>
      <c r="DR113" s="960"/>
      <c r="DS113" s="960"/>
      <c r="DT113" s="960"/>
      <c r="DU113" s="961"/>
      <c r="DV113" s="963" t="s">
        <v>121</v>
      </c>
      <c r="DW113" s="964"/>
      <c r="DX113" s="964"/>
      <c r="DY113" s="964"/>
      <c r="DZ113" s="965"/>
    </row>
    <row r="114" spans="1:130" s="218" customFormat="1" ht="26.25" customHeight="1" x14ac:dyDescent="0.15">
      <c r="A114" s="955"/>
      <c r="B114" s="956"/>
      <c r="C114" s="924" t="s">
        <v>428</v>
      </c>
      <c r="D114" s="924"/>
      <c r="E114" s="924"/>
      <c r="F114" s="924"/>
      <c r="G114" s="924"/>
      <c r="H114" s="924"/>
      <c r="I114" s="924"/>
      <c r="J114" s="924"/>
      <c r="K114" s="924"/>
      <c r="L114" s="924"/>
      <c r="M114" s="924"/>
      <c r="N114" s="924"/>
      <c r="O114" s="924"/>
      <c r="P114" s="924"/>
      <c r="Q114" s="924"/>
      <c r="R114" s="924"/>
      <c r="S114" s="924"/>
      <c r="T114" s="924"/>
      <c r="U114" s="924"/>
      <c r="V114" s="924"/>
      <c r="W114" s="924"/>
      <c r="X114" s="924"/>
      <c r="Y114" s="924"/>
      <c r="Z114" s="925"/>
      <c r="AA114" s="959">
        <v>6066</v>
      </c>
      <c r="AB114" s="960"/>
      <c r="AC114" s="960"/>
      <c r="AD114" s="960"/>
      <c r="AE114" s="961"/>
      <c r="AF114" s="962">
        <v>8143</v>
      </c>
      <c r="AG114" s="960"/>
      <c r="AH114" s="960"/>
      <c r="AI114" s="960"/>
      <c r="AJ114" s="961"/>
      <c r="AK114" s="962">
        <v>8123</v>
      </c>
      <c r="AL114" s="960"/>
      <c r="AM114" s="960"/>
      <c r="AN114" s="960"/>
      <c r="AO114" s="961"/>
      <c r="AP114" s="963">
        <v>0.1</v>
      </c>
      <c r="AQ114" s="964"/>
      <c r="AR114" s="964"/>
      <c r="AS114" s="964"/>
      <c r="AT114" s="965"/>
      <c r="AU114" s="909"/>
      <c r="AV114" s="910"/>
      <c r="AW114" s="910"/>
      <c r="AX114" s="910"/>
      <c r="AY114" s="910"/>
      <c r="AZ114" s="923" t="s">
        <v>429</v>
      </c>
      <c r="BA114" s="924"/>
      <c r="BB114" s="924"/>
      <c r="BC114" s="924"/>
      <c r="BD114" s="924"/>
      <c r="BE114" s="924"/>
      <c r="BF114" s="924"/>
      <c r="BG114" s="924"/>
      <c r="BH114" s="924"/>
      <c r="BI114" s="924"/>
      <c r="BJ114" s="924"/>
      <c r="BK114" s="924"/>
      <c r="BL114" s="924"/>
      <c r="BM114" s="924"/>
      <c r="BN114" s="924"/>
      <c r="BO114" s="924"/>
      <c r="BP114" s="925"/>
      <c r="BQ114" s="926">
        <v>2016848</v>
      </c>
      <c r="BR114" s="927"/>
      <c r="BS114" s="927"/>
      <c r="BT114" s="927"/>
      <c r="BU114" s="927"/>
      <c r="BV114" s="927">
        <v>2061883</v>
      </c>
      <c r="BW114" s="927"/>
      <c r="BX114" s="927"/>
      <c r="BY114" s="927"/>
      <c r="BZ114" s="927"/>
      <c r="CA114" s="927">
        <v>2019372</v>
      </c>
      <c r="CB114" s="927"/>
      <c r="CC114" s="927"/>
      <c r="CD114" s="927"/>
      <c r="CE114" s="927"/>
      <c r="CF114" s="921">
        <v>22</v>
      </c>
      <c r="CG114" s="922"/>
      <c r="CH114" s="922"/>
      <c r="CI114" s="922"/>
      <c r="CJ114" s="922"/>
      <c r="CK114" s="949"/>
      <c r="CL114" s="950"/>
      <c r="CM114" s="923" t="s">
        <v>430</v>
      </c>
      <c r="CN114" s="924"/>
      <c r="CO114" s="924"/>
      <c r="CP114" s="924"/>
      <c r="CQ114" s="924"/>
      <c r="CR114" s="924"/>
      <c r="CS114" s="924"/>
      <c r="CT114" s="924"/>
      <c r="CU114" s="924"/>
      <c r="CV114" s="924"/>
      <c r="CW114" s="924"/>
      <c r="CX114" s="924"/>
      <c r="CY114" s="924"/>
      <c r="CZ114" s="924"/>
      <c r="DA114" s="924"/>
      <c r="DB114" s="924"/>
      <c r="DC114" s="924"/>
      <c r="DD114" s="924"/>
      <c r="DE114" s="924"/>
      <c r="DF114" s="925"/>
      <c r="DG114" s="959" t="s">
        <v>121</v>
      </c>
      <c r="DH114" s="960"/>
      <c r="DI114" s="960"/>
      <c r="DJ114" s="960"/>
      <c r="DK114" s="961"/>
      <c r="DL114" s="962" t="s">
        <v>121</v>
      </c>
      <c r="DM114" s="960"/>
      <c r="DN114" s="960"/>
      <c r="DO114" s="960"/>
      <c r="DP114" s="961"/>
      <c r="DQ114" s="962" t="s">
        <v>121</v>
      </c>
      <c r="DR114" s="960"/>
      <c r="DS114" s="960"/>
      <c r="DT114" s="960"/>
      <c r="DU114" s="961"/>
      <c r="DV114" s="963" t="s">
        <v>121</v>
      </c>
      <c r="DW114" s="964"/>
      <c r="DX114" s="964"/>
      <c r="DY114" s="964"/>
      <c r="DZ114" s="965"/>
    </row>
    <row r="115" spans="1:130" s="218" customFormat="1" ht="26.25" customHeight="1" x14ac:dyDescent="0.15">
      <c r="A115" s="955"/>
      <c r="B115" s="956"/>
      <c r="C115" s="924" t="s">
        <v>431</v>
      </c>
      <c r="D115" s="924"/>
      <c r="E115" s="924"/>
      <c r="F115" s="924"/>
      <c r="G115" s="924"/>
      <c r="H115" s="924"/>
      <c r="I115" s="924"/>
      <c r="J115" s="924"/>
      <c r="K115" s="924"/>
      <c r="L115" s="924"/>
      <c r="M115" s="924"/>
      <c r="N115" s="924"/>
      <c r="O115" s="924"/>
      <c r="P115" s="924"/>
      <c r="Q115" s="924"/>
      <c r="R115" s="924"/>
      <c r="S115" s="924"/>
      <c r="T115" s="924"/>
      <c r="U115" s="924"/>
      <c r="V115" s="924"/>
      <c r="W115" s="924"/>
      <c r="X115" s="924"/>
      <c r="Y115" s="924"/>
      <c r="Z115" s="925"/>
      <c r="AA115" s="938" t="s">
        <v>121</v>
      </c>
      <c r="AB115" s="939"/>
      <c r="AC115" s="939"/>
      <c r="AD115" s="939"/>
      <c r="AE115" s="940"/>
      <c r="AF115" s="941" t="s">
        <v>121</v>
      </c>
      <c r="AG115" s="939"/>
      <c r="AH115" s="939"/>
      <c r="AI115" s="939"/>
      <c r="AJ115" s="940"/>
      <c r="AK115" s="941" t="s">
        <v>121</v>
      </c>
      <c r="AL115" s="939"/>
      <c r="AM115" s="939"/>
      <c r="AN115" s="939"/>
      <c r="AO115" s="940"/>
      <c r="AP115" s="942" t="s">
        <v>121</v>
      </c>
      <c r="AQ115" s="943"/>
      <c r="AR115" s="943"/>
      <c r="AS115" s="943"/>
      <c r="AT115" s="944"/>
      <c r="AU115" s="909"/>
      <c r="AV115" s="910"/>
      <c r="AW115" s="910"/>
      <c r="AX115" s="910"/>
      <c r="AY115" s="910"/>
      <c r="AZ115" s="923" t="s">
        <v>432</v>
      </c>
      <c r="BA115" s="924"/>
      <c r="BB115" s="924"/>
      <c r="BC115" s="924"/>
      <c r="BD115" s="924"/>
      <c r="BE115" s="924"/>
      <c r="BF115" s="924"/>
      <c r="BG115" s="924"/>
      <c r="BH115" s="924"/>
      <c r="BI115" s="924"/>
      <c r="BJ115" s="924"/>
      <c r="BK115" s="924"/>
      <c r="BL115" s="924"/>
      <c r="BM115" s="924"/>
      <c r="BN115" s="924"/>
      <c r="BO115" s="924"/>
      <c r="BP115" s="925"/>
      <c r="BQ115" s="926" t="s">
        <v>121</v>
      </c>
      <c r="BR115" s="927"/>
      <c r="BS115" s="927"/>
      <c r="BT115" s="927"/>
      <c r="BU115" s="927"/>
      <c r="BV115" s="927" t="s">
        <v>121</v>
      </c>
      <c r="BW115" s="927"/>
      <c r="BX115" s="927"/>
      <c r="BY115" s="927"/>
      <c r="BZ115" s="927"/>
      <c r="CA115" s="927" t="s">
        <v>121</v>
      </c>
      <c r="CB115" s="927"/>
      <c r="CC115" s="927"/>
      <c r="CD115" s="927"/>
      <c r="CE115" s="927"/>
      <c r="CF115" s="921" t="s">
        <v>121</v>
      </c>
      <c r="CG115" s="922"/>
      <c r="CH115" s="922"/>
      <c r="CI115" s="922"/>
      <c r="CJ115" s="922"/>
      <c r="CK115" s="949"/>
      <c r="CL115" s="950"/>
      <c r="CM115" s="923" t="s">
        <v>433</v>
      </c>
      <c r="CN115" s="924"/>
      <c r="CO115" s="924"/>
      <c r="CP115" s="924"/>
      <c r="CQ115" s="924"/>
      <c r="CR115" s="924"/>
      <c r="CS115" s="924"/>
      <c r="CT115" s="924"/>
      <c r="CU115" s="924"/>
      <c r="CV115" s="924"/>
      <c r="CW115" s="924"/>
      <c r="CX115" s="924"/>
      <c r="CY115" s="924"/>
      <c r="CZ115" s="924"/>
      <c r="DA115" s="924"/>
      <c r="DB115" s="924"/>
      <c r="DC115" s="924"/>
      <c r="DD115" s="924"/>
      <c r="DE115" s="924"/>
      <c r="DF115" s="925"/>
      <c r="DG115" s="959" t="s">
        <v>121</v>
      </c>
      <c r="DH115" s="960"/>
      <c r="DI115" s="960"/>
      <c r="DJ115" s="960"/>
      <c r="DK115" s="961"/>
      <c r="DL115" s="962" t="s">
        <v>121</v>
      </c>
      <c r="DM115" s="960"/>
      <c r="DN115" s="960"/>
      <c r="DO115" s="960"/>
      <c r="DP115" s="961"/>
      <c r="DQ115" s="962" t="s">
        <v>121</v>
      </c>
      <c r="DR115" s="960"/>
      <c r="DS115" s="960"/>
      <c r="DT115" s="960"/>
      <c r="DU115" s="961"/>
      <c r="DV115" s="963" t="s">
        <v>121</v>
      </c>
      <c r="DW115" s="964"/>
      <c r="DX115" s="964"/>
      <c r="DY115" s="964"/>
      <c r="DZ115" s="965"/>
    </row>
    <row r="116" spans="1:130" s="218" customFormat="1" ht="26.25" customHeight="1" x14ac:dyDescent="0.15">
      <c r="A116" s="957"/>
      <c r="B116" s="958"/>
      <c r="C116" s="966" t="s">
        <v>434</v>
      </c>
      <c r="D116" s="966"/>
      <c r="E116" s="966"/>
      <c r="F116" s="966"/>
      <c r="G116" s="966"/>
      <c r="H116" s="966"/>
      <c r="I116" s="966"/>
      <c r="J116" s="966"/>
      <c r="K116" s="966"/>
      <c r="L116" s="966"/>
      <c r="M116" s="966"/>
      <c r="N116" s="966"/>
      <c r="O116" s="966"/>
      <c r="P116" s="966"/>
      <c r="Q116" s="966"/>
      <c r="R116" s="966"/>
      <c r="S116" s="966"/>
      <c r="T116" s="966"/>
      <c r="U116" s="966"/>
      <c r="V116" s="966"/>
      <c r="W116" s="966"/>
      <c r="X116" s="966"/>
      <c r="Y116" s="966"/>
      <c r="Z116" s="967"/>
      <c r="AA116" s="959" t="s">
        <v>121</v>
      </c>
      <c r="AB116" s="960"/>
      <c r="AC116" s="960"/>
      <c r="AD116" s="960"/>
      <c r="AE116" s="961"/>
      <c r="AF116" s="962" t="s">
        <v>121</v>
      </c>
      <c r="AG116" s="960"/>
      <c r="AH116" s="960"/>
      <c r="AI116" s="960"/>
      <c r="AJ116" s="961"/>
      <c r="AK116" s="962" t="s">
        <v>121</v>
      </c>
      <c r="AL116" s="960"/>
      <c r="AM116" s="960"/>
      <c r="AN116" s="960"/>
      <c r="AO116" s="961"/>
      <c r="AP116" s="963" t="s">
        <v>121</v>
      </c>
      <c r="AQ116" s="964"/>
      <c r="AR116" s="964"/>
      <c r="AS116" s="964"/>
      <c r="AT116" s="965"/>
      <c r="AU116" s="909"/>
      <c r="AV116" s="910"/>
      <c r="AW116" s="910"/>
      <c r="AX116" s="910"/>
      <c r="AY116" s="910"/>
      <c r="AZ116" s="968" t="s">
        <v>435</v>
      </c>
      <c r="BA116" s="969"/>
      <c r="BB116" s="969"/>
      <c r="BC116" s="969"/>
      <c r="BD116" s="969"/>
      <c r="BE116" s="969"/>
      <c r="BF116" s="969"/>
      <c r="BG116" s="969"/>
      <c r="BH116" s="969"/>
      <c r="BI116" s="969"/>
      <c r="BJ116" s="969"/>
      <c r="BK116" s="969"/>
      <c r="BL116" s="969"/>
      <c r="BM116" s="969"/>
      <c r="BN116" s="969"/>
      <c r="BO116" s="969"/>
      <c r="BP116" s="970"/>
      <c r="BQ116" s="926" t="s">
        <v>121</v>
      </c>
      <c r="BR116" s="927"/>
      <c r="BS116" s="927"/>
      <c r="BT116" s="927"/>
      <c r="BU116" s="927"/>
      <c r="BV116" s="927" t="s">
        <v>121</v>
      </c>
      <c r="BW116" s="927"/>
      <c r="BX116" s="927"/>
      <c r="BY116" s="927"/>
      <c r="BZ116" s="927"/>
      <c r="CA116" s="927" t="s">
        <v>121</v>
      </c>
      <c r="CB116" s="927"/>
      <c r="CC116" s="927"/>
      <c r="CD116" s="927"/>
      <c r="CE116" s="927"/>
      <c r="CF116" s="921" t="s">
        <v>121</v>
      </c>
      <c r="CG116" s="922"/>
      <c r="CH116" s="922"/>
      <c r="CI116" s="922"/>
      <c r="CJ116" s="922"/>
      <c r="CK116" s="949"/>
      <c r="CL116" s="950"/>
      <c r="CM116" s="923" t="s">
        <v>436</v>
      </c>
      <c r="CN116" s="924"/>
      <c r="CO116" s="924"/>
      <c r="CP116" s="924"/>
      <c r="CQ116" s="924"/>
      <c r="CR116" s="924"/>
      <c r="CS116" s="924"/>
      <c r="CT116" s="924"/>
      <c r="CU116" s="924"/>
      <c r="CV116" s="924"/>
      <c r="CW116" s="924"/>
      <c r="CX116" s="924"/>
      <c r="CY116" s="924"/>
      <c r="CZ116" s="924"/>
      <c r="DA116" s="924"/>
      <c r="DB116" s="924"/>
      <c r="DC116" s="924"/>
      <c r="DD116" s="924"/>
      <c r="DE116" s="924"/>
      <c r="DF116" s="925"/>
      <c r="DG116" s="959" t="s">
        <v>121</v>
      </c>
      <c r="DH116" s="960"/>
      <c r="DI116" s="960"/>
      <c r="DJ116" s="960"/>
      <c r="DK116" s="961"/>
      <c r="DL116" s="962" t="s">
        <v>121</v>
      </c>
      <c r="DM116" s="960"/>
      <c r="DN116" s="960"/>
      <c r="DO116" s="960"/>
      <c r="DP116" s="961"/>
      <c r="DQ116" s="962" t="s">
        <v>121</v>
      </c>
      <c r="DR116" s="960"/>
      <c r="DS116" s="960"/>
      <c r="DT116" s="960"/>
      <c r="DU116" s="961"/>
      <c r="DV116" s="963" t="s">
        <v>121</v>
      </c>
      <c r="DW116" s="964"/>
      <c r="DX116" s="964"/>
      <c r="DY116" s="964"/>
      <c r="DZ116" s="965"/>
    </row>
    <row r="117" spans="1:130" s="218" customFormat="1" ht="26.25" customHeight="1" x14ac:dyDescent="0.15">
      <c r="A117" s="913" t="s">
        <v>176</v>
      </c>
      <c r="B117" s="894"/>
      <c r="C117" s="894"/>
      <c r="D117" s="894"/>
      <c r="E117" s="894"/>
      <c r="F117" s="894"/>
      <c r="G117" s="894"/>
      <c r="H117" s="894"/>
      <c r="I117" s="894"/>
      <c r="J117" s="894"/>
      <c r="K117" s="894"/>
      <c r="L117" s="894"/>
      <c r="M117" s="894"/>
      <c r="N117" s="894"/>
      <c r="O117" s="894"/>
      <c r="P117" s="894"/>
      <c r="Q117" s="894"/>
      <c r="R117" s="894"/>
      <c r="S117" s="894"/>
      <c r="T117" s="894"/>
      <c r="U117" s="894"/>
      <c r="V117" s="894"/>
      <c r="W117" s="894"/>
      <c r="X117" s="894"/>
      <c r="Y117" s="978" t="s">
        <v>437</v>
      </c>
      <c r="Z117" s="895"/>
      <c r="AA117" s="979">
        <v>2565664</v>
      </c>
      <c r="AB117" s="980"/>
      <c r="AC117" s="980"/>
      <c r="AD117" s="980"/>
      <c r="AE117" s="981"/>
      <c r="AF117" s="982">
        <v>2460844</v>
      </c>
      <c r="AG117" s="980"/>
      <c r="AH117" s="980"/>
      <c r="AI117" s="980"/>
      <c r="AJ117" s="981"/>
      <c r="AK117" s="982">
        <v>2426441</v>
      </c>
      <c r="AL117" s="980"/>
      <c r="AM117" s="980"/>
      <c r="AN117" s="980"/>
      <c r="AO117" s="981"/>
      <c r="AP117" s="983"/>
      <c r="AQ117" s="984"/>
      <c r="AR117" s="984"/>
      <c r="AS117" s="984"/>
      <c r="AT117" s="985"/>
      <c r="AU117" s="909"/>
      <c r="AV117" s="910"/>
      <c r="AW117" s="910"/>
      <c r="AX117" s="910"/>
      <c r="AY117" s="910"/>
      <c r="AZ117" s="975" t="s">
        <v>438</v>
      </c>
      <c r="BA117" s="976"/>
      <c r="BB117" s="976"/>
      <c r="BC117" s="976"/>
      <c r="BD117" s="976"/>
      <c r="BE117" s="976"/>
      <c r="BF117" s="976"/>
      <c r="BG117" s="976"/>
      <c r="BH117" s="976"/>
      <c r="BI117" s="976"/>
      <c r="BJ117" s="976"/>
      <c r="BK117" s="976"/>
      <c r="BL117" s="976"/>
      <c r="BM117" s="976"/>
      <c r="BN117" s="976"/>
      <c r="BO117" s="976"/>
      <c r="BP117" s="977"/>
      <c r="BQ117" s="926" t="s">
        <v>121</v>
      </c>
      <c r="BR117" s="927"/>
      <c r="BS117" s="927"/>
      <c r="BT117" s="927"/>
      <c r="BU117" s="927"/>
      <c r="BV117" s="927" t="s">
        <v>121</v>
      </c>
      <c r="BW117" s="927"/>
      <c r="BX117" s="927"/>
      <c r="BY117" s="927"/>
      <c r="BZ117" s="927"/>
      <c r="CA117" s="927" t="s">
        <v>121</v>
      </c>
      <c r="CB117" s="927"/>
      <c r="CC117" s="927"/>
      <c r="CD117" s="927"/>
      <c r="CE117" s="927"/>
      <c r="CF117" s="921" t="s">
        <v>121</v>
      </c>
      <c r="CG117" s="922"/>
      <c r="CH117" s="922"/>
      <c r="CI117" s="922"/>
      <c r="CJ117" s="922"/>
      <c r="CK117" s="949"/>
      <c r="CL117" s="950"/>
      <c r="CM117" s="923" t="s">
        <v>439</v>
      </c>
      <c r="CN117" s="924"/>
      <c r="CO117" s="924"/>
      <c r="CP117" s="924"/>
      <c r="CQ117" s="924"/>
      <c r="CR117" s="924"/>
      <c r="CS117" s="924"/>
      <c r="CT117" s="924"/>
      <c r="CU117" s="924"/>
      <c r="CV117" s="924"/>
      <c r="CW117" s="924"/>
      <c r="CX117" s="924"/>
      <c r="CY117" s="924"/>
      <c r="CZ117" s="924"/>
      <c r="DA117" s="924"/>
      <c r="DB117" s="924"/>
      <c r="DC117" s="924"/>
      <c r="DD117" s="924"/>
      <c r="DE117" s="924"/>
      <c r="DF117" s="925"/>
      <c r="DG117" s="959" t="s">
        <v>121</v>
      </c>
      <c r="DH117" s="960"/>
      <c r="DI117" s="960"/>
      <c r="DJ117" s="960"/>
      <c r="DK117" s="961"/>
      <c r="DL117" s="962" t="s">
        <v>121</v>
      </c>
      <c r="DM117" s="960"/>
      <c r="DN117" s="960"/>
      <c r="DO117" s="960"/>
      <c r="DP117" s="961"/>
      <c r="DQ117" s="962" t="s">
        <v>121</v>
      </c>
      <c r="DR117" s="960"/>
      <c r="DS117" s="960"/>
      <c r="DT117" s="960"/>
      <c r="DU117" s="961"/>
      <c r="DV117" s="963" t="s">
        <v>121</v>
      </c>
      <c r="DW117" s="964"/>
      <c r="DX117" s="964"/>
      <c r="DY117" s="964"/>
      <c r="DZ117" s="965"/>
    </row>
    <row r="118" spans="1:130" s="218" customFormat="1" ht="26.25" customHeight="1" x14ac:dyDescent="0.15">
      <c r="A118" s="913" t="s">
        <v>413</v>
      </c>
      <c r="B118" s="894"/>
      <c r="C118" s="894"/>
      <c r="D118" s="894"/>
      <c r="E118" s="894"/>
      <c r="F118" s="894"/>
      <c r="G118" s="894"/>
      <c r="H118" s="894"/>
      <c r="I118" s="894"/>
      <c r="J118" s="894"/>
      <c r="K118" s="894"/>
      <c r="L118" s="894"/>
      <c r="M118" s="894"/>
      <c r="N118" s="894"/>
      <c r="O118" s="894"/>
      <c r="P118" s="894"/>
      <c r="Q118" s="894"/>
      <c r="R118" s="894"/>
      <c r="S118" s="894"/>
      <c r="T118" s="894"/>
      <c r="U118" s="894"/>
      <c r="V118" s="894"/>
      <c r="W118" s="894"/>
      <c r="X118" s="894"/>
      <c r="Y118" s="894"/>
      <c r="Z118" s="895"/>
      <c r="AA118" s="893" t="s">
        <v>410</v>
      </c>
      <c r="AB118" s="894"/>
      <c r="AC118" s="894"/>
      <c r="AD118" s="894"/>
      <c r="AE118" s="895"/>
      <c r="AF118" s="893" t="s">
        <v>411</v>
      </c>
      <c r="AG118" s="894"/>
      <c r="AH118" s="894"/>
      <c r="AI118" s="894"/>
      <c r="AJ118" s="895"/>
      <c r="AK118" s="893" t="s">
        <v>293</v>
      </c>
      <c r="AL118" s="894"/>
      <c r="AM118" s="894"/>
      <c r="AN118" s="894"/>
      <c r="AO118" s="895"/>
      <c r="AP118" s="971" t="s">
        <v>412</v>
      </c>
      <c r="AQ118" s="972"/>
      <c r="AR118" s="972"/>
      <c r="AS118" s="972"/>
      <c r="AT118" s="973"/>
      <c r="AU118" s="909"/>
      <c r="AV118" s="910"/>
      <c r="AW118" s="910"/>
      <c r="AX118" s="910"/>
      <c r="AY118" s="910"/>
      <c r="AZ118" s="974" t="s">
        <v>440</v>
      </c>
      <c r="BA118" s="966"/>
      <c r="BB118" s="966"/>
      <c r="BC118" s="966"/>
      <c r="BD118" s="966"/>
      <c r="BE118" s="966"/>
      <c r="BF118" s="966"/>
      <c r="BG118" s="966"/>
      <c r="BH118" s="966"/>
      <c r="BI118" s="966"/>
      <c r="BJ118" s="966"/>
      <c r="BK118" s="966"/>
      <c r="BL118" s="966"/>
      <c r="BM118" s="966"/>
      <c r="BN118" s="966"/>
      <c r="BO118" s="966"/>
      <c r="BP118" s="967"/>
      <c r="BQ118" s="1000" t="s">
        <v>121</v>
      </c>
      <c r="BR118" s="1001"/>
      <c r="BS118" s="1001"/>
      <c r="BT118" s="1001"/>
      <c r="BU118" s="1001"/>
      <c r="BV118" s="1001" t="s">
        <v>121</v>
      </c>
      <c r="BW118" s="1001"/>
      <c r="BX118" s="1001"/>
      <c r="BY118" s="1001"/>
      <c r="BZ118" s="1001"/>
      <c r="CA118" s="1001" t="s">
        <v>121</v>
      </c>
      <c r="CB118" s="1001"/>
      <c r="CC118" s="1001"/>
      <c r="CD118" s="1001"/>
      <c r="CE118" s="1001"/>
      <c r="CF118" s="921" t="s">
        <v>121</v>
      </c>
      <c r="CG118" s="922"/>
      <c r="CH118" s="922"/>
      <c r="CI118" s="922"/>
      <c r="CJ118" s="922"/>
      <c r="CK118" s="949"/>
      <c r="CL118" s="950"/>
      <c r="CM118" s="923" t="s">
        <v>441</v>
      </c>
      <c r="CN118" s="924"/>
      <c r="CO118" s="924"/>
      <c r="CP118" s="924"/>
      <c r="CQ118" s="924"/>
      <c r="CR118" s="924"/>
      <c r="CS118" s="924"/>
      <c r="CT118" s="924"/>
      <c r="CU118" s="924"/>
      <c r="CV118" s="924"/>
      <c r="CW118" s="924"/>
      <c r="CX118" s="924"/>
      <c r="CY118" s="924"/>
      <c r="CZ118" s="924"/>
      <c r="DA118" s="924"/>
      <c r="DB118" s="924"/>
      <c r="DC118" s="924"/>
      <c r="DD118" s="924"/>
      <c r="DE118" s="924"/>
      <c r="DF118" s="925"/>
      <c r="DG118" s="959" t="s">
        <v>121</v>
      </c>
      <c r="DH118" s="960"/>
      <c r="DI118" s="960"/>
      <c r="DJ118" s="960"/>
      <c r="DK118" s="961"/>
      <c r="DL118" s="962" t="s">
        <v>121</v>
      </c>
      <c r="DM118" s="960"/>
      <c r="DN118" s="960"/>
      <c r="DO118" s="960"/>
      <c r="DP118" s="961"/>
      <c r="DQ118" s="962" t="s">
        <v>121</v>
      </c>
      <c r="DR118" s="960"/>
      <c r="DS118" s="960"/>
      <c r="DT118" s="960"/>
      <c r="DU118" s="961"/>
      <c r="DV118" s="963" t="s">
        <v>121</v>
      </c>
      <c r="DW118" s="964"/>
      <c r="DX118" s="964"/>
      <c r="DY118" s="964"/>
      <c r="DZ118" s="965"/>
    </row>
    <row r="119" spans="1:130" s="218" customFormat="1" ht="26.25" customHeight="1" x14ac:dyDescent="0.15">
      <c r="A119" s="1057" t="s">
        <v>416</v>
      </c>
      <c r="B119" s="948"/>
      <c r="C119" s="930" t="s">
        <v>417</v>
      </c>
      <c r="D119" s="898"/>
      <c r="E119" s="898"/>
      <c r="F119" s="898"/>
      <c r="G119" s="898"/>
      <c r="H119" s="898"/>
      <c r="I119" s="898"/>
      <c r="J119" s="898"/>
      <c r="K119" s="898"/>
      <c r="L119" s="898"/>
      <c r="M119" s="898"/>
      <c r="N119" s="898"/>
      <c r="O119" s="898"/>
      <c r="P119" s="898"/>
      <c r="Q119" s="898"/>
      <c r="R119" s="898"/>
      <c r="S119" s="898"/>
      <c r="T119" s="898"/>
      <c r="U119" s="898"/>
      <c r="V119" s="898"/>
      <c r="W119" s="898"/>
      <c r="X119" s="898"/>
      <c r="Y119" s="898"/>
      <c r="Z119" s="899"/>
      <c r="AA119" s="900" t="s">
        <v>121</v>
      </c>
      <c r="AB119" s="901"/>
      <c r="AC119" s="901"/>
      <c r="AD119" s="901"/>
      <c r="AE119" s="902"/>
      <c r="AF119" s="903" t="s">
        <v>121</v>
      </c>
      <c r="AG119" s="901"/>
      <c r="AH119" s="901"/>
      <c r="AI119" s="901"/>
      <c r="AJ119" s="902"/>
      <c r="AK119" s="903" t="s">
        <v>121</v>
      </c>
      <c r="AL119" s="901"/>
      <c r="AM119" s="901"/>
      <c r="AN119" s="901"/>
      <c r="AO119" s="902"/>
      <c r="AP119" s="904" t="s">
        <v>121</v>
      </c>
      <c r="AQ119" s="905"/>
      <c r="AR119" s="905"/>
      <c r="AS119" s="905"/>
      <c r="AT119" s="906"/>
      <c r="AU119" s="911"/>
      <c r="AV119" s="912"/>
      <c r="AW119" s="912"/>
      <c r="AX119" s="912"/>
      <c r="AY119" s="912"/>
      <c r="AZ119" s="239" t="s">
        <v>176</v>
      </c>
      <c r="BA119" s="239"/>
      <c r="BB119" s="239"/>
      <c r="BC119" s="239"/>
      <c r="BD119" s="239"/>
      <c r="BE119" s="239"/>
      <c r="BF119" s="239"/>
      <c r="BG119" s="239"/>
      <c r="BH119" s="239"/>
      <c r="BI119" s="239"/>
      <c r="BJ119" s="239"/>
      <c r="BK119" s="239"/>
      <c r="BL119" s="239"/>
      <c r="BM119" s="239"/>
      <c r="BN119" s="239"/>
      <c r="BO119" s="978" t="s">
        <v>442</v>
      </c>
      <c r="BP119" s="1006"/>
      <c r="BQ119" s="1000">
        <v>31973201</v>
      </c>
      <c r="BR119" s="1001"/>
      <c r="BS119" s="1001"/>
      <c r="BT119" s="1001"/>
      <c r="BU119" s="1001"/>
      <c r="BV119" s="1001">
        <v>29416533</v>
      </c>
      <c r="BW119" s="1001"/>
      <c r="BX119" s="1001"/>
      <c r="BY119" s="1001"/>
      <c r="BZ119" s="1001"/>
      <c r="CA119" s="1001">
        <v>28734480</v>
      </c>
      <c r="CB119" s="1001"/>
      <c r="CC119" s="1001"/>
      <c r="CD119" s="1001"/>
      <c r="CE119" s="1001"/>
      <c r="CF119" s="1002"/>
      <c r="CG119" s="1003"/>
      <c r="CH119" s="1003"/>
      <c r="CI119" s="1003"/>
      <c r="CJ119" s="1004"/>
      <c r="CK119" s="951"/>
      <c r="CL119" s="952"/>
      <c r="CM119" s="974" t="s">
        <v>443</v>
      </c>
      <c r="CN119" s="966"/>
      <c r="CO119" s="966"/>
      <c r="CP119" s="966"/>
      <c r="CQ119" s="966"/>
      <c r="CR119" s="966"/>
      <c r="CS119" s="966"/>
      <c r="CT119" s="966"/>
      <c r="CU119" s="966"/>
      <c r="CV119" s="966"/>
      <c r="CW119" s="966"/>
      <c r="CX119" s="966"/>
      <c r="CY119" s="966"/>
      <c r="CZ119" s="966"/>
      <c r="DA119" s="966"/>
      <c r="DB119" s="966"/>
      <c r="DC119" s="966"/>
      <c r="DD119" s="966"/>
      <c r="DE119" s="966"/>
      <c r="DF119" s="967"/>
      <c r="DG119" s="1005" t="s">
        <v>121</v>
      </c>
      <c r="DH119" s="987"/>
      <c r="DI119" s="987"/>
      <c r="DJ119" s="987"/>
      <c r="DK119" s="988"/>
      <c r="DL119" s="986" t="s">
        <v>121</v>
      </c>
      <c r="DM119" s="987"/>
      <c r="DN119" s="987"/>
      <c r="DO119" s="987"/>
      <c r="DP119" s="988"/>
      <c r="DQ119" s="986" t="s">
        <v>121</v>
      </c>
      <c r="DR119" s="987"/>
      <c r="DS119" s="987"/>
      <c r="DT119" s="987"/>
      <c r="DU119" s="988"/>
      <c r="DV119" s="989" t="s">
        <v>121</v>
      </c>
      <c r="DW119" s="990"/>
      <c r="DX119" s="990"/>
      <c r="DY119" s="990"/>
      <c r="DZ119" s="991"/>
    </row>
    <row r="120" spans="1:130" s="218" customFormat="1" ht="26.25" customHeight="1" x14ac:dyDescent="0.15">
      <c r="A120" s="1058"/>
      <c r="B120" s="950"/>
      <c r="C120" s="923" t="s">
        <v>420</v>
      </c>
      <c r="D120" s="924"/>
      <c r="E120" s="924"/>
      <c r="F120" s="924"/>
      <c r="G120" s="924"/>
      <c r="H120" s="924"/>
      <c r="I120" s="924"/>
      <c r="J120" s="924"/>
      <c r="K120" s="924"/>
      <c r="L120" s="924"/>
      <c r="M120" s="924"/>
      <c r="N120" s="924"/>
      <c r="O120" s="924"/>
      <c r="P120" s="924"/>
      <c r="Q120" s="924"/>
      <c r="R120" s="924"/>
      <c r="S120" s="924"/>
      <c r="T120" s="924"/>
      <c r="U120" s="924"/>
      <c r="V120" s="924"/>
      <c r="W120" s="924"/>
      <c r="X120" s="924"/>
      <c r="Y120" s="924"/>
      <c r="Z120" s="925"/>
      <c r="AA120" s="959" t="s">
        <v>121</v>
      </c>
      <c r="AB120" s="960"/>
      <c r="AC120" s="960"/>
      <c r="AD120" s="960"/>
      <c r="AE120" s="961"/>
      <c r="AF120" s="962" t="s">
        <v>121</v>
      </c>
      <c r="AG120" s="960"/>
      <c r="AH120" s="960"/>
      <c r="AI120" s="960"/>
      <c r="AJ120" s="961"/>
      <c r="AK120" s="962" t="s">
        <v>121</v>
      </c>
      <c r="AL120" s="960"/>
      <c r="AM120" s="960"/>
      <c r="AN120" s="960"/>
      <c r="AO120" s="961"/>
      <c r="AP120" s="963" t="s">
        <v>121</v>
      </c>
      <c r="AQ120" s="964"/>
      <c r="AR120" s="964"/>
      <c r="AS120" s="964"/>
      <c r="AT120" s="965"/>
      <c r="AU120" s="992" t="s">
        <v>444</v>
      </c>
      <c r="AV120" s="993"/>
      <c r="AW120" s="993"/>
      <c r="AX120" s="993"/>
      <c r="AY120" s="994"/>
      <c r="AZ120" s="930" t="s">
        <v>445</v>
      </c>
      <c r="BA120" s="898"/>
      <c r="BB120" s="898"/>
      <c r="BC120" s="898"/>
      <c r="BD120" s="898"/>
      <c r="BE120" s="898"/>
      <c r="BF120" s="898"/>
      <c r="BG120" s="898"/>
      <c r="BH120" s="898"/>
      <c r="BI120" s="898"/>
      <c r="BJ120" s="898"/>
      <c r="BK120" s="898"/>
      <c r="BL120" s="898"/>
      <c r="BM120" s="898"/>
      <c r="BN120" s="898"/>
      <c r="BO120" s="898"/>
      <c r="BP120" s="899"/>
      <c r="BQ120" s="931">
        <v>4916410</v>
      </c>
      <c r="BR120" s="932"/>
      <c r="BS120" s="932"/>
      <c r="BT120" s="932"/>
      <c r="BU120" s="932"/>
      <c r="BV120" s="932">
        <v>4626831</v>
      </c>
      <c r="BW120" s="932"/>
      <c r="BX120" s="932"/>
      <c r="BY120" s="932"/>
      <c r="BZ120" s="932"/>
      <c r="CA120" s="932">
        <v>4557078</v>
      </c>
      <c r="CB120" s="932"/>
      <c r="CC120" s="932"/>
      <c r="CD120" s="932"/>
      <c r="CE120" s="932"/>
      <c r="CF120" s="945">
        <v>49.6</v>
      </c>
      <c r="CG120" s="946"/>
      <c r="CH120" s="946"/>
      <c r="CI120" s="946"/>
      <c r="CJ120" s="946"/>
      <c r="CK120" s="1007" t="s">
        <v>446</v>
      </c>
      <c r="CL120" s="1008"/>
      <c r="CM120" s="1008"/>
      <c r="CN120" s="1008"/>
      <c r="CO120" s="1009"/>
      <c r="CP120" s="1015" t="s">
        <v>392</v>
      </c>
      <c r="CQ120" s="1016"/>
      <c r="CR120" s="1016"/>
      <c r="CS120" s="1016"/>
      <c r="CT120" s="1016"/>
      <c r="CU120" s="1016"/>
      <c r="CV120" s="1016"/>
      <c r="CW120" s="1016"/>
      <c r="CX120" s="1016"/>
      <c r="CY120" s="1016"/>
      <c r="CZ120" s="1016"/>
      <c r="DA120" s="1016"/>
      <c r="DB120" s="1016"/>
      <c r="DC120" s="1016"/>
      <c r="DD120" s="1016"/>
      <c r="DE120" s="1016"/>
      <c r="DF120" s="1017"/>
      <c r="DG120" s="931">
        <v>9019835</v>
      </c>
      <c r="DH120" s="932"/>
      <c r="DI120" s="932"/>
      <c r="DJ120" s="932"/>
      <c r="DK120" s="932"/>
      <c r="DL120" s="932">
        <v>7272690</v>
      </c>
      <c r="DM120" s="932"/>
      <c r="DN120" s="932"/>
      <c r="DO120" s="932"/>
      <c r="DP120" s="932"/>
      <c r="DQ120" s="932">
        <v>6930544</v>
      </c>
      <c r="DR120" s="932"/>
      <c r="DS120" s="932"/>
      <c r="DT120" s="932"/>
      <c r="DU120" s="932"/>
      <c r="DV120" s="933">
        <v>75.5</v>
      </c>
      <c r="DW120" s="933"/>
      <c r="DX120" s="933"/>
      <c r="DY120" s="933"/>
      <c r="DZ120" s="934"/>
    </row>
    <row r="121" spans="1:130" s="218" customFormat="1" ht="26.25" customHeight="1" x14ac:dyDescent="0.15">
      <c r="A121" s="1058"/>
      <c r="B121" s="950"/>
      <c r="C121" s="975" t="s">
        <v>447</v>
      </c>
      <c r="D121" s="976"/>
      <c r="E121" s="976"/>
      <c r="F121" s="976"/>
      <c r="G121" s="976"/>
      <c r="H121" s="976"/>
      <c r="I121" s="976"/>
      <c r="J121" s="976"/>
      <c r="K121" s="976"/>
      <c r="L121" s="976"/>
      <c r="M121" s="976"/>
      <c r="N121" s="976"/>
      <c r="O121" s="976"/>
      <c r="P121" s="976"/>
      <c r="Q121" s="976"/>
      <c r="R121" s="976"/>
      <c r="S121" s="976"/>
      <c r="T121" s="976"/>
      <c r="U121" s="976"/>
      <c r="V121" s="976"/>
      <c r="W121" s="976"/>
      <c r="X121" s="976"/>
      <c r="Y121" s="976"/>
      <c r="Z121" s="977"/>
      <c r="AA121" s="959" t="s">
        <v>121</v>
      </c>
      <c r="AB121" s="960"/>
      <c r="AC121" s="960"/>
      <c r="AD121" s="960"/>
      <c r="AE121" s="961"/>
      <c r="AF121" s="962" t="s">
        <v>121</v>
      </c>
      <c r="AG121" s="960"/>
      <c r="AH121" s="960"/>
      <c r="AI121" s="960"/>
      <c r="AJ121" s="961"/>
      <c r="AK121" s="962" t="s">
        <v>121</v>
      </c>
      <c r="AL121" s="960"/>
      <c r="AM121" s="960"/>
      <c r="AN121" s="960"/>
      <c r="AO121" s="961"/>
      <c r="AP121" s="963" t="s">
        <v>121</v>
      </c>
      <c r="AQ121" s="964"/>
      <c r="AR121" s="964"/>
      <c r="AS121" s="964"/>
      <c r="AT121" s="965"/>
      <c r="AU121" s="995"/>
      <c r="AV121" s="996"/>
      <c r="AW121" s="996"/>
      <c r="AX121" s="996"/>
      <c r="AY121" s="997"/>
      <c r="AZ121" s="923" t="s">
        <v>448</v>
      </c>
      <c r="BA121" s="924"/>
      <c r="BB121" s="924"/>
      <c r="BC121" s="924"/>
      <c r="BD121" s="924"/>
      <c r="BE121" s="924"/>
      <c r="BF121" s="924"/>
      <c r="BG121" s="924"/>
      <c r="BH121" s="924"/>
      <c r="BI121" s="924"/>
      <c r="BJ121" s="924"/>
      <c r="BK121" s="924"/>
      <c r="BL121" s="924"/>
      <c r="BM121" s="924"/>
      <c r="BN121" s="924"/>
      <c r="BO121" s="924"/>
      <c r="BP121" s="925"/>
      <c r="BQ121" s="926">
        <v>482551</v>
      </c>
      <c r="BR121" s="927"/>
      <c r="BS121" s="927"/>
      <c r="BT121" s="927"/>
      <c r="BU121" s="927"/>
      <c r="BV121" s="927">
        <v>474711</v>
      </c>
      <c r="BW121" s="927"/>
      <c r="BX121" s="927"/>
      <c r="BY121" s="927"/>
      <c r="BZ121" s="927"/>
      <c r="CA121" s="927">
        <v>464335</v>
      </c>
      <c r="CB121" s="927"/>
      <c r="CC121" s="927"/>
      <c r="CD121" s="927"/>
      <c r="CE121" s="927"/>
      <c r="CF121" s="921">
        <v>5.0999999999999996</v>
      </c>
      <c r="CG121" s="922"/>
      <c r="CH121" s="922"/>
      <c r="CI121" s="922"/>
      <c r="CJ121" s="922"/>
      <c r="CK121" s="1010"/>
      <c r="CL121" s="1011"/>
      <c r="CM121" s="1011"/>
      <c r="CN121" s="1011"/>
      <c r="CO121" s="1012"/>
      <c r="CP121" s="1020" t="s">
        <v>393</v>
      </c>
      <c r="CQ121" s="1021"/>
      <c r="CR121" s="1021"/>
      <c r="CS121" s="1021"/>
      <c r="CT121" s="1021"/>
      <c r="CU121" s="1021"/>
      <c r="CV121" s="1021"/>
      <c r="CW121" s="1021"/>
      <c r="CX121" s="1021"/>
      <c r="CY121" s="1021"/>
      <c r="CZ121" s="1021"/>
      <c r="DA121" s="1021"/>
      <c r="DB121" s="1021"/>
      <c r="DC121" s="1021"/>
      <c r="DD121" s="1021"/>
      <c r="DE121" s="1021"/>
      <c r="DF121" s="1022"/>
      <c r="DG121" s="926">
        <v>820508</v>
      </c>
      <c r="DH121" s="927"/>
      <c r="DI121" s="927"/>
      <c r="DJ121" s="927"/>
      <c r="DK121" s="927"/>
      <c r="DL121" s="927">
        <v>770334</v>
      </c>
      <c r="DM121" s="927"/>
      <c r="DN121" s="927"/>
      <c r="DO121" s="927"/>
      <c r="DP121" s="927"/>
      <c r="DQ121" s="927">
        <v>807816</v>
      </c>
      <c r="DR121" s="927"/>
      <c r="DS121" s="927"/>
      <c r="DT121" s="927"/>
      <c r="DU121" s="927"/>
      <c r="DV121" s="928">
        <v>8.8000000000000007</v>
      </c>
      <c r="DW121" s="928"/>
      <c r="DX121" s="928"/>
      <c r="DY121" s="928"/>
      <c r="DZ121" s="929"/>
    </row>
    <row r="122" spans="1:130" s="218" customFormat="1" ht="26.25" customHeight="1" x14ac:dyDescent="0.15">
      <c r="A122" s="1058"/>
      <c r="B122" s="950"/>
      <c r="C122" s="923" t="s">
        <v>430</v>
      </c>
      <c r="D122" s="924"/>
      <c r="E122" s="924"/>
      <c r="F122" s="924"/>
      <c r="G122" s="924"/>
      <c r="H122" s="924"/>
      <c r="I122" s="924"/>
      <c r="J122" s="924"/>
      <c r="K122" s="924"/>
      <c r="L122" s="924"/>
      <c r="M122" s="924"/>
      <c r="N122" s="924"/>
      <c r="O122" s="924"/>
      <c r="P122" s="924"/>
      <c r="Q122" s="924"/>
      <c r="R122" s="924"/>
      <c r="S122" s="924"/>
      <c r="T122" s="924"/>
      <c r="U122" s="924"/>
      <c r="V122" s="924"/>
      <c r="W122" s="924"/>
      <c r="X122" s="924"/>
      <c r="Y122" s="924"/>
      <c r="Z122" s="925"/>
      <c r="AA122" s="959" t="s">
        <v>121</v>
      </c>
      <c r="AB122" s="960"/>
      <c r="AC122" s="960"/>
      <c r="AD122" s="960"/>
      <c r="AE122" s="961"/>
      <c r="AF122" s="962" t="s">
        <v>121</v>
      </c>
      <c r="AG122" s="960"/>
      <c r="AH122" s="960"/>
      <c r="AI122" s="960"/>
      <c r="AJ122" s="961"/>
      <c r="AK122" s="962" t="s">
        <v>121</v>
      </c>
      <c r="AL122" s="960"/>
      <c r="AM122" s="960"/>
      <c r="AN122" s="960"/>
      <c r="AO122" s="961"/>
      <c r="AP122" s="963" t="s">
        <v>121</v>
      </c>
      <c r="AQ122" s="964"/>
      <c r="AR122" s="964"/>
      <c r="AS122" s="964"/>
      <c r="AT122" s="965"/>
      <c r="AU122" s="995"/>
      <c r="AV122" s="996"/>
      <c r="AW122" s="996"/>
      <c r="AX122" s="996"/>
      <c r="AY122" s="997"/>
      <c r="AZ122" s="974" t="s">
        <v>449</v>
      </c>
      <c r="BA122" s="966"/>
      <c r="BB122" s="966"/>
      <c r="BC122" s="966"/>
      <c r="BD122" s="966"/>
      <c r="BE122" s="966"/>
      <c r="BF122" s="966"/>
      <c r="BG122" s="966"/>
      <c r="BH122" s="966"/>
      <c r="BI122" s="966"/>
      <c r="BJ122" s="966"/>
      <c r="BK122" s="966"/>
      <c r="BL122" s="966"/>
      <c r="BM122" s="966"/>
      <c r="BN122" s="966"/>
      <c r="BO122" s="966"/>
      <c r="BP122" s="967"/>
      <c r="BQ122" s="1000">
        <v>17718585</v>
      </c>
      <c r="BR122" s="1001"/>
      <c r="BS122" s="1001"/>
      <c r="BT122" s="1001"/>
      <c r="BU122" s="1001"/>
      <c r="BV122" s="1001">
        <v>17099390</v>
      </c>
      <c r="BW122" s="1001"/>
      <c r="BX122" s="1001"/>
      <c r="BY122" s="1001"/>
      <c r="BZ122" s="1001"/>
      <c r="CA122" s="1001">
        <v>16306008</v>
      </c>
      <c r="CB122" s="1001"/>
      <c r="CC122" s="1001"/>
      <c r="CD122" s="1001"/>
      <c r="CE122" s="1001"/>
      <c r="CF122" s="1018">
        <v>177.6</v>
      </c>
      <c r="CG122" s="1019"/>
      <c r="CH122" s="1019"/>
      <c r="CI122" s="1019"/>
      <c r="CJ122" s="1019"/>
      <c r="CK122" s="1010"/>
      <c r="CL122" s="1011"/>
      <c r="CM122" s="1011"/>
      <c r="CN122" s="1011"/>
      <c r="CO122" s="1012"/>
      <c r="CP122" s="1020" t="s">
        <v>388</v>
      </c>
      <c r="CQ122" s="1021"/>
      <c r="CR122" s="1021"/>
      <c r="CS122" s="1021"/>
      <c r="CT122" s="1021"/>
      <c r="CU122" s="1021"/>
      <c r="CV122" s="1021"/>
      <c r="CW122" s="1021"/>
      <c r="CX122" s="1021"/>
      <c r="CY122" s="1021"/>
      <c r="CZ122" s="1021"/>
      <c r="DA122" s="1021"/>
      <c r="DB122" s="1021"/>
      <c r="DC122" s="1021"/>
      <c r="DD122" s="1021"/>
      <c r="DE122" s="1021"/>
      <c r="DF122" s="1022"/>
      <c r="DG122" s="926" t="s">
        <v>121</v>
      </c>
      <c r="DH122" s="927"/>
      <c r="DI122" s="927"/>
      <c r="DJ122" s="927"/>
      <c r="DK122" s="927"/>
      <c r="DL122" s="927" t="s">
        <v>121</v>
      </c>
      <c r="DM122" s="927"/>
      <c r="DN122" s="927"/>
      <c r="DO122" s="927"/>
      <c r="DP122" s="927"/>
      <c r="DQ122" s="927" t="s">
        <v>121</v>
      </c>
      <c r="DR122" s="927"/>
      <c r="DS122" s="927"/>
      <c r="DT122" s="927"/>
      <c r="DU122" s="927"/>
      <c r="DV122" s="928" t="s">
        <v>121</v>
      </c>
      <c r="DW122" s="928"/>
      <c r="DX122" s="928"/>
      <c r="DY122" s="928"/>
      <c r="DZ122" s="929"/>
    </row>
    <row r="123" spans="1:130" s="218" customFormat="1" ht="26.25" customHeight="1" x14ac:dyDescent="0.15">
      <c r="A123" s="1058"/>
      <c r="B123" s="950"/>
      <c r="C123" s="923" t="s">
        <v>436</v>
      </c>
      <c r="D123" s="924"/>
      <c r="E123" s="924"/>
      <c r="F123" s="924"/>
      <c r="G123" s="924"/>
      <c r="H123" s="924"/>
      <c r="I123" s="924"/>
      <c r="J123" s="924"/>
      <c r="K123" s="924"/>
      <c r="L123" s="924"/>
      <c r="M123" s="924"/>
      <c r="N123" s="924"/>
      <c r="O123" s="924"/>
      <c r="P123" s="924"/>
      <c r="Q123" s="924"/>
      <c r="R123" s="924"/>
      <c r="S123" s="924"/>
      <c r="T123" s="924"/>
      <c r="U123" s="924"/>
      <c r="V123" s="924"/>
      <c r="W123" s="924"/>
      <c r="X123" s="924"/>
      <c r="Y123" s="924"/>
      <c r="Z123" s="925"/>
      <c r="AA123" s="959" t="s">
        <v>121</v>
      </c>
      <c r="AB123" s="960"/>
      <c r="AC123" s="960"/>
      <c r="AD123" s="960"/>
      <c r="AE123" s="961"/>
      <c r="AF123" s="962" t="s">
        <v>121</v>
      </c>
      <c r="AG123" s="960"/>
      <c r="AH123" s="960"/>
      <c r="AI123" s="960"/>
      <c r="AJ123" s="961"/>
      <c r="AK123" s="962" t="s">
        <v>121</v>
      </c>
      <c r="AL123" s="960"/>
      <c r="AM123" s="960"/>
      <c r="AN123" s="960"/>
      <c r="AO123" s="961"/>
      <c r="AP123" s="963" t="s">
        <v>121</v>
      </c>
      <c r="AQ123" s="964"/>
      <c r="AR123" s="964"/>
      <c r="AS123" s="964"/>
      <c r="AT123" s="965"/>
      <c r="AU123" s="998"/>
      <c r="AV123" s="999"/>
      <c r="AW123" s="999"/>
      <c r="AX123" s="999"/>
      <c r="AY123" s="999"/>
      <c r="AZ123" s="239" t="s">
        <v>176</v>
      </c>
      <c r="BA123" s="239"/>
      <c r="BB123" s="239"/>
      <c r="BC123" s="239"/>
      <c r="BD123" s="239"/>
      <c r="BE123" s="239"/>
      <c r="BF123" s="239"/>
      <c r="BG123" s="239"/>
      <c r="BH123" s="239"/>
      <c r="BI123" s="239"/>
      <c r="BJ123" s="239"/>
      <c r="BK123" s="239"/>
      <c r="BL123" s="239"/>
      <c r="BM123" s="239"/>
      <c r="BN123" s="239"/>
      <c r="BO123" s="978" t="s">
        <v>450</v>
      </c>
      <c r="BP123" s="1006"/>
      <c r="BQ123" s="1064">
        <v>23117546</v>
      </c>
      <c r="BR123" s="1065"/>
      <c r="BS123" s="1065"/>
      <c r="BT123" s="1065"/>
      <c r="BU123" s="1065"/>
      <c r="BV123" s="1065">
        <v>22200932</v>
      </c>
      <c r="BW123" s="1065"/>
      <c r="BX123" s="1065"/>
      <c r="BY123" s="1065"/>
      <c r="BZ123" s="1065"/>
      <c r="CA123" s="1065">
        <v>21327421</v>
      </c>
      <c r="CB123" s="1065"/>
      <c r="CC123" s="1065"/>
      <c r="CD123" s="1065"/>
      <c r="CE123" s="1065"/>
      <c r="CF123" s="1002"/>
      <c r="CG123" s="1003"/>
      <c r="CH123" s="1003"/>
      <c r="CI123" s="1003"/>
      <c r="CJ123" s="1004"/>
      <c r="CK123" s="1010"/>
      <c r="CL123" s="1011"/>
      <c r="CM123" s="1011"/>
      <c r="CN123" s="1011"/>
      <c r="CO123" s="1012"/>
      <c r="CP123" s="1020" t="s">
        <v>389</v>
      </c>
      <c r="CQ123" s="1021"/>
      <c r="CR123" s="1021"/>
      <c r="CS123" s="1021"/>
      <c r="CT123" s="1021"/>
      <c r="CU123" s="1021"/>
      <c r="CV123" s="1021"/>
      <c r="CW123" s="1021"/>
      <c r="CX123" s="1021"/>
      <c r="CY123" s="1021"/>
      <c r="CZ123" s="1021"/>
      <c r="DA123" s="1021"/>
      <c r="DB123" s="1021"/>
      <c r="DC123" s="1021"/>
      <c r="DD123" s="1021"/>
      <c r="DE123" s="1021"/>
      <c r="DF123" s="1022"/>
      <c r="DG123" s="959" t="s">
        <v>121</v>
      </c>
      <c r="DH123" s="960"/>
      <c r="DI123" s="960"/>
      <c r="DJ123" s="960"/>
      <c r="DK123" s="961"/>
      <c r="DL123" s="962" t="s">
        <v>121</v>
      </c>
      <c r="DM123" s="960"/>
      <c r="DN123" s="960"/>
      <c r="DO123" s="960"/>
      <c r="DP123" s="961"/>
      <c r="DQ123" s="962" t="s">
        <v>121</v>
      </c>
      <c r="DR123" s="960"/>
      <c r="DS123" s="960"/>
      <c r="DT123" s="960"/>
      <c r="DU123" s="961"/>
      <c r="DV123" s="963" t="s">
        <v>121</v>
      </c>
      <c r="DW123" s="964"/>
      <c r="DX123" s="964"/>
      <c r="DY123" s="964"/>
      <c r="DZ123" s="965"/>
    </row>
    <row r="124" spans="1:130" s="218" customFormat="1" ht="26.25" customHeight="1" thickBot="1" x14ac:dyDescent="0.2">
      <c r="A124" s="1058"/>
      <c r="B124" s="950"/>
      <c r="C124" s="923" t="s">
        <v>439</v>
      </c>
      <c r="D124" s="924"/>
      <c r="E124" s="924"/>
      <c r="F124" s="924"/>
      <c r="G124" s="924"/>
      <c r="H124" s="924"/>
      <c r="I124" s="924"/>
      <c r="J124" s="924"/>
      <c r="K124" s="924"/>
      <c r="L124" s="924"/>
      <c r="M124" s="924"/>
      <c r="N124" s="924"/>
      <c r="O124" s="924"/>
      <c r="P124" s="924"/>
      <c r="Q124" s="924"/>
      <c r="R124" s="924"/>
      <c r="S124" s="924"/>
      <c r="T124" s="924"/>
      <c r="U124" s="924"/>
      <c r="V124" s="924"/>
      <c r="W124" s="924"/>
      <c r="X124" s="924"/>
      <c r="Y124" s="924"/>
      <c r="Z124" s="925"/>
      <c r="AA124" s="959" t="s">
        <v>121</v>
      </c>
      <c r="AB124" s="960"/>
      <c r="AC124" s="960"/>
      <c r="AD124" s="960"/>
      <c r="AE124" s="961"/>
      <c r="AF124" s="962" t="s">
        <v>121</v>
      </c>
      <c r="AG124" s="960"/>
      <c r="AH124" s="960"/>
      <c r="AI124" s="960"/>
      <c r="AJ124" s="961"/>
      <c r="AK124" s="962" t="s">
        <v>121</v>
      </c>
      <c r="AL124" s="960"/>
      <c r="AM124" s="960"/>
      <c r="AN124" s="960"/>
      <c r="AO124" s="961"/>
      <c r="AP124" s="963" t="s">
        <v>121</v>
      </c>
      <c r="AQ124" s="964"/>
      <c r="AR124" s="964"/>
      <c r="AS124" s="964"/>
      <c r="AT124" s="965"/>
      <c r="AU124" s="1060" t="s">
        <v>451</v>
      </c>
      <c r="AV124" s="1061"/>
      <c r="AW124" s="1061"/>
      <c r="AX124" s="1061"/>
      <c r="AY124" s="1061"/>
      <c r="AZ124" s="1061"/>
      <c r="BA124" s="1061"/>
      <c r="BB124" s="1061"/>
      <c r="BC124" s="1061"/>
      <c r="BD124" s="1061"/>
      <c r="BE124" s="1061"/>
      <c r="BF124" s="1061"/>
      <c r="BG124" s="1061"/>
      <c r="BH124" s="1061"/>
      <c r="BI124" s="1061"/>
      <c r="BJ124" s="1061"/>
      <c r="BK124" s="1061"/>
      <c r="BL124" s="1061"/>
      <c r="BM124" s="1061"/>
      <c r="BN124" s="1061"/>
      <c r="BO124" s="1061"/>
      <c r="BP124" s="1062"/>
      <c r="BQ124" s="1063">
        <v>100.5</v>
      </c>
      <c r="BR124" s="1028"/>
      <c r="BS124" s="1028"/>
      <c r="BT124" s="1028"/>
      <c r="BU124" s="1028"/>
      <c r="BV124" s="1028">
        <v>80.900000000000006</v>
      </c>
      <c r="BW124" s="1028"/>
      <c r="BX124" s="1028"/>
      <c r="BY124" s="1028"/>
      <c r="BZ124" s="1028"/>
      <c r="CA124" s="1028">
        <v>80.599999999999994</v>
      </c>
      <c r="CB124" s="1028"/>
      <c r="CC124" s="1028"/>
      <c r="CD124" s="1028"/>
      <c r="CE124" s="1028"/>
      <c r="CF124" s="1029"/>
      <c r="CG124" s="1030"/>
      <c r="CH124" s="1030"/>
      <c r="CI124" s="1030"/>
      <c r="CJ124" s="1031"/>
      <c r="CK124" s="1013"/>
      <c r="CL124" s="1013"/>
      <c r="CM124" s="1013"/>
      <c r="CN124" s="1013"/>
      <c r="CO124" s="1014"/>
      <c r="CP124" s="1020" t="s">
        <v>452</v>
      </c>
      <c r="CQ124" s="1021"/>
      <c r="CR124" s="1021"/>
      <c r="CS124" s="1021"/>
      <c r="CT124" s="1021"/>
      <c r="CU124" s="1021"/>
      <c r="CV124" s="1021"/>
      <c r="CW124" s="1021"/>
      <c r="CX124" s="1021"/>
      <c r="CY124" s="1021"/>
      <c r="CZ124" s="1021"/>
      <c r="DA124" s="1021"/>
      <c r="DB124" s="1021"/>
      <c r="DC124" s="1021"/>
      <c r="DD124" s="1021"/>
      <c r="DE124" s="1021"/>
      <c r="DF124" s="1022"/>
      <c r="DG124" s="1005" t="s">
        <v>121</v>
      </c>
      <c r="DH124" s="987"/>
      <c r="DI124" s="987"/>
      <c r="DJ124" s="987"/>
      <c r="DK124" s="988"/>
      <c r="DL124" s="986" t="s">
        <v>121</v>
      </c>
      <c r="DM124" s="987"/>
      <c r="DN124" s="987"/>
      <c r="DO124" s="987"/>
      <c r="DP124" s="988"/>
      <c r="DQ124" s="986" t="s">
        <v>121</v>
      </c>
      <c r="DR124" s="987"/>
      <c r="DS124" s="987"/>
      <c r="DT124" s="987"/>
      <c r="DU124" s="988"/>
      <c r="DV124" s="989" t="s">
        <v>121</v>
      </c>
      <c r="DW124" s="990"/>
      <c r="DX124" s="990"/>
      <c r="DY124" s="990"/>
      <c r="DZ124" s="991"/>
    </row>
    <row r="125" spans="1:130" s="218" customFormat="1" ht="26.25" customHeight="1" x14ac:dyDescent="0.15">
      <c r="A125" s="1058"/>
      <c r="B125" s="950"/>
      <c r="C125" s="923" t="s">
        <v>441</v>
      </c>
      <c r="D125" s="924"/>
      <c r="E125" s="924"/>
      <c r="F125" s="924"/>
      <c r="G125" s="924"/>
      <c r="H125" s="924"/>
      <c r="I125" s="924"/>
      <c r="J125" s="924"/>
      <c r="K125" s="924"/>
      <c r="L125" s="924"/>
      <c r="M125" s="924"/>
      <c r="N125" s="924"/>
      <c r="O125" s="924"/>
      <c r="P125" s="924"/>
      <c r="Q125" s="924"/>
      <c r="R125" s="924"/>
      <c r="S125" s="924"/>
      <c r="T125" s="924"/>
      <c r="U125" s="924"/>
      <c r="V125" s="924"/>
      <c r="W125" s="924"/>
      <c r="X125" s="924"/>
      <c r="Y125" s="924"/>
      <c r="Z125" s="925"/>
      <c r="AA125" s="959" t="s">
        <v>121</v>
      </c>
      <c r="AB125" s="960"/>
      <c r="AC125" s="960"/>
      <c r="AD125" s="960"/>
      <c r="AE125" s="961"/>
      <c r="AF125" s="962" t="s">
        <v>121</v>
      </c>
      <c r="AG125" s="960"/>
      <c r="AH125" s="960"/>
      <c r="AI125" s="960"/>
      <c r="AJ125" s="961"/>
      <c r="AK125" s="962" t="s">
        <v>121</v>
      </c>
      <c r="AL125" s="960"/>
      <c r="AM125" s="960"/>
      <c r="AN125" s="960"/>
      <c r="AO125" s="961"/>
      <c r="AP125" s="963" t="s">
        <v>121</v>
      </c>
      <c r="AQ125" s="964"/>
      <c r="AR125" s="964"/>
      <c r="AS125" s="964"/>
      <c r="AT125" s="965"/>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1023" t="s">
        <v>453</v>
      </c>
      <c r="CL125" s="1008"/>
      <c r="CM125" s="1008"/>
      <c r="CN125" s="1008"/>
      <c r="CO125" s="1009"/>
      <c r="CP125" s="930" t="s">
        <v>454</v>
      </c>
      <c r="CQ125" s="898"/>
      <c r="CR125" s="898"/>
      <c r="CS125" s="898"/>
      <c r="CT125" s="898"/>
      <c r="CU125" s="898"/>
      <c r="CV125" s="898"/>
      <c r="CW125" s="898"/>
      <c r="CX125" s="898"/>
      <c r="CY125" s="898"/>
      <c r="CZ125" s="898"/>
      <c r="DA125" s="898"/>
      <c r="DB125" s="898"/>
      <c r="DC125" s="898"/>
      <c r="DD125" s="898"/>
      <c r="DE125" s="898"/>
      <c r="DF125" s="899"/>
      <c r="DG125" s="931" t="s">
        <v>121</v>
      </c>
      <c r="DH125" s="932"/>
      <c r="DI125" s="932"/>
      <c r="DJ125" s="932"/>
      <c r="DK125" s="932"/>
      <c r="DL125" s="932" t="s">
        <v>121</v>
      </c>
      <c r="DM125" s="932"/>
      <c r="DN125" s="932"/>
      <c r="DO125" s="932"/>
      <c r="DP125" s="932"/>
      <c r="DQ125" s="932" t="s">
        <v>121</v>
      </c>
      <c r="DR125" s="932"/>
      <c r="DS125" s="932"/>
      <c r="DT125" s="932"/>
      <c r="DU125" s="932"/>
      <c r="DV125" s="933" t="s">
        <v>121</v>
      </c>
      <c r="DW125" s="933"/>
      <c r="DX125" s="933"/>
      <c r="DY125" s="933"/>
      <c r="DZ125" s="934"/>
    </row>
    <row r="126" spans="1:130" s="218" customFormat="1" ht="26.25" customHeight="1" thickBot="1" x14ac:dyDescent="0.2">
      <c r="A126" s="1058"/>
      <c r="B126" s="950"/>
      <c r="C126" s="923" t="s">
        <v>443</v>
      </c>
      <c r="D126" s="924"/>
      <c r="E126" s="924"/>
      <c r="F126" s="924"/>
      <c r="G126" s="924"/>
      <c r="H126" s="924"/>
      <c r="I126" s="924"/>
      <c r="J126" s="924"/>
      <c r="K126" s="924"/>
      <c r="L126" s="924"/>
      <c r="M126" s="924"/>
      <c r="N126" s="924"/>
      <c r="O126" s="924"/>
      <c r="P126" s="924"/>
      <c r="Q126" s="924"/>
      <c r="R126" s="924"/>
      <c r="S126" s="924"/>
      <c r="T126" s="924"/>
      <c r="U126" s="924"/>
      <c r="V126" s="924"/>
      <c r="W126" s="924"/>
      <c r="X126" s="924"/>
      <c r="Y126" s="924"/>
      <c r="Z126" s="925"/>
      <c r="AA126" s="959" t="s">
        <v>121</v>
      </c>
      <c r="AB126" s="960"/>
      <c r="AC126" s="960"/>
      <c r="AD126" s="960"/>
      <c r="AE126" s="961"/>
      <c r="AF126" s="962" t="s">
        <v>121</v>
      </c>
      <c r="AG126" s="960"/>
      <c r="AH126" s="960"/>
      <c r="AI126" s="960"/>
      <c r="AJ126" s="961"/>
      <c r="AK126" s="962" t="s">
        <v>121</v>
      </c>
      <c r="AL126" s="960"/>
      <c r="AM126" s="960"/>
      <c r="AN126" s="960"/>
      <c r="AO126" s="961"/>
      <c r="AP126" s="963" t="s">
        <v>121</v>
      </c>
      <c r="AQ126" s="964"/>
      <c r="AR126" s="964"/>
      <c r="AS126" s="964"/>
      <c r="AT126" s="965"/>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1024"/>
      <c r="CL126" s="1011"/>
      <c r="CM126" s="1011"/>
      <c r="CN126" s="1011"/>
      <c r="CO126" s="1012"/>
      <c r="CP126" s="923" t="s">
        <v>455</v>
      </c>
      <c r="CQ126" s="924"/>
      <c r="CR126" s="924"/>
      <c r="CS126" s="924"/>
      <c r="CT126" s="924"/>
      <c r="CU126" s="924"/>
      <c r="CV126" s="924"/>
      <c r="CW126" s="924"/>
      <c r="CX126" s="924"/>
      <c r="CY126" s="924"/>
      <c r="CZ126" s="924"/>
      <c r="DA126" s="924"/>
      <c r="DB126" s="924"/>
      <c r="DC126" s="924"/>
      <c r="DD126" s="924"/>
      <c r="DE126" s="924"/>
      <c r="DF126" s="925"/>
      <c r="DG126" s="926" t="s">
        <v>121</v>
      </c>
      <c r="DH126" s="927"/>
      <c r="DI126" s="927"/>
      <c r="DJ126" s="927"/>
      <c r="DK126" s="927"/>
      <c r="DL126" s="927" t="s">
        <v>121</v>
      </c>
      <c r="DM126" s="927"/>
      <c r="DN126" s="927"/>
      <c r="DO126" s="927"/>
      <c r="DP126" s="927"/>
      <c r="DQ126" s="927" t="s">
        <v>121</v>
      </c>
      <c r="DR126" s="927"/>
      <c r="DS126" s="927"/>
      <c r="DT126" s="927"/>
      <c r="DU126" s="927"/>
      <c r="DV126" s="928" t="s">
        <v>121</v>
      </c>
      <c r="DW126" s="928"/>
      <c r="DX126" s="928"/>
      <c r="DY126" s="928"/>
      <c r="DZ126" s="929"/>
    </row>
    <row r="127" spans="1:130" s="218" customFormat="1" ht="26.25" customHeight="1" x14ac:dyDescent="0.15">
      <c r="A127" s="1059"/>
      <c r="B127" s="952"/>
      <c r="C127" s="974" t="s">
        <v>456</v>
      </c>
      <c r="D127" s="966"/>
      <c r="E127" s="966"/>
      <c r="F127" s="966"/>
      <c r="G127" s="966"/>
      <c r="H127" s="966"/>
      <c r="I127" s="966"/>
      <c r="J127" s="966"/>
      <c r="K127" s="966"/>
      <c r="L127" s="966"/>
      <c r="M127" s="966"/>
      <c r="N127" s="966"/>
      <c r="O127" s="966"/>
      <c r="P127" s="966"/>
      <c r="Q127" s="966"/>
      <c r="R127" s="966"/>
      <c r="S127" s="966"/>
      <c r="T127" s="966"/>
      <c r="U127" s="966"/>
      <c r="V127" s="966"/>
      <c r="W127" s="966"/>
      <c r="X127" s="966"/>
      <c r="Y127" s="966"/>
      <c r="Z127" s="967"/>
      <c r="AA127" s="959" t="s">
        <v>121</v>
      </c>
      <c r="AB127" s="960"/>
      <c r="AC127" s="960"/>
      <c r="AD127" s="960"/>
      <c r="AE127" s="961"/>
      <c r="AF127" s="962" t="s">
        <v>121</v>
      </c>
      <c r="AG127" s="960"/>
      <c r="AH127" s="960"/>
      <c r="AI127" s="960"/>
      <c r="AJ127" s="961"/>
      <c r="AK127" s="962" t="s">
        <v>121</v>
      </c>
      <c r="AL127" s="960"/>
      <c r="AM127" s="960"/>
      <c r="AN127" s="960"/>
      <c r="AO127" s="961"/>
      <c r="AP127" s="963" t="s">
        <v>121</v>
      </c>
      <c r="AQ127" s="964"/>
      <c r="AR127" s="964"/>
      <c r="AS127" s="964"/>
      <c r="AT127" s="965"/>
      <c r="AU127" s="220"/>
      <c r="AV127" s="220"/>
      <c r="AW127" s="220"/>
      <c r="AX127" s="1032" t="s">
        <v>457</v>
      </c>
      <c r="AY127" s="1033"/>
      <c r="AZ127" s="1033"/>
      <c r="BA127" s="1033"/>
      <c r="BB127" s="1033"/>
      <c r="BC127" s="1033"/>
      <c r="BD127" s="1033"/>
      <c r="BE127" s="1034"/>
      <c r="BF127" s="1035" t="s">
        <v>458</v>
      </c>
      <c r="BG127" s="1033"/>
      <c r="BH127" s="1033"/>
      <c r="BI127" s="1033"/>
      <c r="BJ127" s="1033"/>
      <c r="BK127" s="1033"/>
      <c r="BL127" s="1034"/>
      <c r="BM127" s="1035" t="s">
        <v>459</v>
      </c>
      <c r="BN127" s="1033"/>
      <c r="BO127" s="1033"/>
      <c r="BP127" s="1033"/>
      <c r="BQ127" s="1033"/>
      <c r="BR127" s="1033"/>
      <c r="BS127" s="1034"/>
      <c r="BT127" s="1035" t="s">
        <v>460</v>
      </c>
      <c r="BU127" s="1033"/>
      <c r="BV127" s="1033"/>
      <c r="BW127" s="1033"/>
      <c r="BX127" s="1033"/>
      <c r="BY127" s="1033"/>
      <c r="BZ127" s="1056"/>
      <c r="CA127" s="220"/>
      <c r="CB127" s="220"/>
      <c r="CC127" s="220"/>
      <c r="CD127" s="243"/>
      <c r="CE127" s="243"/>
      <c r="CF127" s="243"/>
      <c r="CG127" s="220"/>
      <c r="CH127" s="220"/>
      <c r="CI127" s="220"/>
      <c r="CJ127" s="242"/>
      <c r="CK127" s="1024"/>
      <c r="CL127" s="1011"/>
      <c r="CM127" s="1011"/>
      <c r="CN127" s="1011"/>
      <c r="CO127" s="1012"/>
      <c r="CP127" s="923" t="s">
        <v>461</v>
      </c>
      <c r="CQ127" s="924"/>
      <c r="CR127" s="924"/>
      <c r="CS127" s="924"/>
      <c r="CT127" s="924"/>
      <c r="CU127" s="924"/>
      <c r="CV127" s="924"/>
      <c r="CW127" s="924"/>
      <c r="CX127" s="924"/>
      <c r="CY127" s="924"/>
      <c r="CZ127" s="924"/>
      <c r="DA127" s="924"/>
      <c r="DB127" s="924"/>
      <c r="DC127" s="924"/>
      <c r="DD127" s="924"/>
      <c r="DE127" s="924"/>
      <c r="DF127" s="925"/>
      <c r="DG127" s="926" t="s">
        <v>121</v>
      </c>
      <c r="DH127" s="927"/>
      <c r="DI127" s="927"/>
      <c r="DJ127" s="927"/>
      <c r="DK127" s="927"/>
      <c r="DL127" s="927" t="s">
        <v>121</v>
      </c>
      <c r="DM127" s="927"/>
      <c r="DN127" s="927"/>
      <c r="DO127" s="927"/>
      <c r="DP127" s="927"/>
      <c r="DQ127" s="927" t="s">
        <v>121</v>
      </c>
      <c r="DR127" s="927"/>
      <c r="DS127" s="927"/>
      <c r="DT127" s="927"/>
      <c r="DU127" s="927"/>
      <c r="DV127" s="928" t="s">
        <v>121</v>
      </c>
      <c r="DW127" s="928"/>
      <c r="DX127" s="928"/>
      <c r="DY127" s="928"/>
      <c r="DZ127" s="929"/>
    </row>
    <row r="128" spans="1:130" s="218" customFormat="1" ht="26.25" customHeight="1" thickBot="1" x14ac:dyDescent="0.2">
      <c r="A128" s="1042" t="s">
        <v>462</v>
      </c>
      <c r="B128" s="1043"/>
      <c r="C128" s="1043"/>
      <c r="D128" s="1043"/>
      <c r="E128" s="1043"/>
      <c r="F128" s="1043"/>
      <c r="G128" s="1043"/>
      <c r="H128" s="1043"/>
      <c r="I128" s="1043"/>
      <c r="J128" s="1043"/>
      <c r="K128" s="1043"/>
      <c r="L128" s="1043"/>
      <c r="M128" s="1043"/>
      <c r="N128" s="1043"/>
      <c r="O128" s="1043"/>
      <c r="P128" s="1043"/>
      <c r="Q128" s="1043"/>
      <c r="R128" s="1043"/>
      <c r="S128" s="1043"/>
      <c r="T128" s="1043"/>
      <c r="U128" s="1043"/>
      <c r="V128" s="1043"/>
      <c r="W128" s="1044" t="s">
        <v>463</v>
      </c>
      <c r="X128" s="1044"/>
      <c r="Y128" s="1044"/>
      <c r="Z128" s="1045"/>
      <c r="AA128" s="1046">
        <v>189031</v>
      </c>
      <c r="AB128" s="1047"/>
      <c r="AC128" s="1047"/>
      <c r="AD128" s="1047"/>
      <c r="AE128" s="1048"/>
      <c r="AF128" s="1049">
        <v>207757</v>
      </c>
      <c r="AG128" s="1047"/>
      <c r="AH128" s="1047"/>
      <c r="AI128" s="1047"/>
      <c r="AJ128" s="1048"/>
      <c r="AK128" s="1049">
        <v>211266</v>
      </c>
      <c r="AL128" s="1047"/>
      <c r="AM128" s="1047"/>
      <c r="AN128" s="1047"/>
      <c r="AO128" s="1048"/>
      <c r="AP128" s="1050"/>
      <c r="AQ128" s="1051"/>
      <c r="AR128" s="1051"/>
      <c r="AS128" s="1051"/>
      <c r="AT128" s="1052"/>
      <c r="AU128" s="220"/>
      <c r="AV128" s="220"/>
      <c r="AW128" s="220"/>
      <c r="AX128" s="897" t="s">
        <v>464</v>
      </c>
      <c r="AY128" s="898"/>
      <c r="AZ128" s="898"/>
      <c r="BA128" s="898"/>
      <c r="BB128" s="898"/>
      <c r="BC128" s="898"/>
      <c r="BD128" s="898"/>
      <c r="BE128" s="899"/>
      <c r="BF128" s="1053" t="s">
        <v>121</v>
      </c>
      <c r="BG128" s="1054"/>
      <c r="BH128" s="1054"/>
      <c r="BI128" s="1054"/>
      <c r="BJ128" s="1054"/>
      <c r="BK128" s="1054"/>
      <c r="BL128" s="1055"/>
      <c r="BM128" s="1053">
        <v>13.27</v>
      </c>
      <c r="BN128" s="1054"/>
      <c r="BO128" s="1054"/>
      <c r="BP128" s="1054"/>
      <c r="BQ128" s="1054"/>
      <c r="BR128" s="1054"/>
      <c r="BS128" s="1055"/>
      <c r="BT128" s="1053">
        <v>20</v>
      </c>
      <c r="BU128" s="1054"/>
      <c r="BV128" s="1054"/>
      <c r="BW128" s="1054"/>
      <c r="BX128" s="1054"/>
      <c r="BY128" s="1054"/>
      <c r="BZ128" s="1077"/>
      <c r="CA128" s="243"/>
      <c r="CB128" s="243"/>
      <c r="CC128" s="243"/>
      <c r="CD128" s="243"/>
      <c r="CE128" s="243"/>
      <c r="CF128" s="243"/>
      <c r="CG128" s="220"/>
      <c r="CH128" s="220"/>
      <c r="CI128" s="220"/>
      <c r="CJ128" s="242"/>
      <c r="CK128" s="1025"/>
      <c r="CL128" s="1026"/>
      <c r="CM128" s="1026"/>
      <c r="CN128" s="1026"/>
      <c r="CO128" s="1027"/>
      <c r="CP128" s="1036" t="s">
        <v>465</v>
      </c>
      <c r="CQ128" s="726"/>
      <c r="CR128" s="726"/>
      <c r="CS128" s="726"/>
      <c r="CT128" s="726"/>
      <c r="CU128" s="726"/>
      <c r="CV128" s="726"/>
      <c r="CW128" s="726"/>
      <c r="CX128" s="726"/>
      <c r="CY128" s="726"/>
      <c r="CZ128" s="726"/>
      <c r="DA128" s="726"/>
      <c r="DB128" s="726"/>
      <c r="DC128" s="726"/>
      <c r="DD128" s="726"/>
      <c r="DE128" s="726"/>
      <c r="DF128" s="1037"/>
      <c r="DG128" s="1038" t="s">
        <v>121</v>
      </c>
      <c r="DH128" s="1039"/>
      <c r="DI128" s="1039"/>
      <c r="DJ128" s="1039"/>
      <c r="DK128" s="1039"/>
      <c r="DL128" s="1039" t="s">
        <v>121</v>
      </c>
      <c r="DM128" s="1039"/>
      <c r="DN128" s="1039"/>
      <c r="DO128" s="1039"/>
      <c r="DP128" s="1039"/>
      <c r="DQ128" s="1039" t="s">
        <v>121</v>
      </c>
      <c r="DR128" s="1039"/>
      <c r="DS128" s="1039"/>
      <c r="DT128" s="1039"/>
      <c r="DU128" s="1039"/>
      <c r="DV128" s="1040" t="s">
        <v>121</v>
      </c>
      <c r="DW128" s="1040"/>
      <c r="DX128" s="1040"/>
      <c r="DY128" s="1040"/>
      <c r="DZ128" s="1041"/>
    </row>
    <row r="129" spans="1:131" s="218" customFormat="1" ht="26.25" customHeight="1" x14ac:dyDescent="0.15">
      <c r="A129" s="935" t="s">
        <v>102</v>
      </c>
      <c r="B129" s="936"/>
      <c r="C129" s="936"/>
      <c r="D129" s="936"/>
      <c r="E129" s="936"/>
      <c r="F129" s="936"/>
      <c r="G129" s="936"/>
      <c r="H129" s="936"/>
      <c r="I129" s="936"/>
      <c r="J129" s="936"/>
      <c r="K129" s="936"/>
      <c r="L129" s="936"/>
      <c r="M129" s="936"/>
      <c r="N129" s="936"/>
      <c r="O129" s="936"/>
      <c r="P129" s="936"/>
      <c r="Q129" s="936"/>
      <c r="R129" s="936"/>
      <c r="S129" s="936"/>
      <c r="T129" s="936"/>
      <c r="U129" s="936"/>
      <c r="V129" s="936"/>
      <c r="W129" s="1071" t="s">
        <v>466</v>
      </c>
      <c r="X129" s="1072"/>
      <c r="Y129" s="1072"/>
      <c r="Z129" s="1073"/>
      <c r="AA129" s="959">
        <v>10116179</v>
      </c>
      <c r="AB129" s="960"/>
      <c r="AC129" s="960"/>
      <c r="AD129" s="960"/>
      <c r="AE129" s="961"/>
      <c r="AF129" s="962">
        <v>10168759</v>
      </c>
      <c r="AG129" s="960"/>
      <c r="AH129" s="960"/>
      <c r="AI129" s="960"/>
      <c r="AJ129" s="961"/>
      <c r="AK129" s="962">
        <v>10400857</v>
      </c>
      <c r="AL129" s="960"/>
      <c r="AM129" s="960"/>
      <c r="AN129" s="960"/>
      <c r="AO129" s="961"/>
      <c r="AP129" s="1074"/>
      <c r="AQ129" s="1075"/>
      <c r="AR129" s="1075"/>
      <c r="AS129" s="1075"/>
      <c r="AT129" s="1076"/>
      <c r="AU129" s="221"/>
      <c r="AV129" s="221"/>
      <c r="AW129" s="221"/>
      <c r="AX129" s="1066" t="s">
        <v>467</v>
      </c>
      <c r="AY129" s="924"/>
      <c r="AZ129" s="924"/>
      <c r="BA129" s="924"/>
      <c r="BB129" s="924"/>
      <c r="BC129" s="924"/>
      <c r="BD129" s="924"/>
      <c r="BE129" s="925"/>
      <c r="BF129" s="1067" t="s">
        <v>121</v>
      </c>
      <c r="BG129" s="1068"/>
      <c r="BH129" s="1068"/>
      <c r="BI129" s="1068"/>
      <c r="BJ129" s="1068"/>
      <c r="BK129" s="1068"/>
      <c r="BL129" s="1069"/>
      <c r="BM129" s="1067">
        <v>18.27</v>
      </c>
      <c r="BN129" s="1068"/>
      <c r="BO129" s="1068"/>
      <c r="BP129" s="1068"/>
      <c r="BQ129" s="1068"/>
      <c r="BR129" s="1068"/>
      <c r="BS129" s="1069"/>
      <c r="BT129" s="1067">
        <v>30</v>
      </c>
      <c r="BU129" s="1068"/>
      <c r="BV129" s="1068"/>
      <c r="BW129" s="1068"/>
      <c r="BX129" s="1068"/>
      <c r="BY129" s="1068"/>
      <c r="BZ129" s="1070"/>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x14ac:dyDescent="0.15">
      <c r="A130" s="935" t="s">
        <v>468</v>
      </c>
      <c r="B130" s="936"/>
      <c r="C130" s="936"/>
      <c r="D130" s="936"/>
      <c r="E130" s="936"/>
      <c r="F130" s="936"/>
      <c r="G130" s="936"/>
      <c r="H130" s="936"/>
      <c r="I130" s="936"/>
      <c r="J130" s="936"/>
      <c r="K130" s="936"/>
      <c r="L130" s="936"/>
      <c r="M130" s="936"/>
      <c r="N130" s="936"/>
      <c r="O130" s="936"/>
      <c r="P130" s="936"/>
      <c r="Q130" s="936"/>
      <c r="R130" s="936"/>
      <c r="S130" s="936"/>
      <c r="T130" s="936"/>
      <c r="U130" s="936"/>
      <c r="V130" s="936"/>
      <c r="W130" s="1071" t="s">
        <v>469</v>
      </c>
      <c r="X130" s="1072"/>
      <c r="Y130" s="1072"/>
      <c r="Z130" s="1073"/>
      <c r="AA130" s="959">
        <v>1313204</v>
      </c>
      <c r="AB130" s="960"/>
      <c r="AC130" s="960"/>
      <c r="AD130" s="960"/>
      <c r="AE130" s="961"/>
      <c r="AF130" s="962">
        <v>1250054</v>
      </c>
      <c r="AG130" s="960"/>
      <c r="AH130" s="960"/>
      <c r="AI130" s="960"/>
      <c r="AJ130" s="961"/>
      <c r="AK130" s="962">
        <v>1222048</v>
      </c>
      <c r="AL130" s="960"/>
      <c r="AM130" s="960"/>
      <c r="AN130" s="960"/>
      <c r="AO130" s="961"/>
      <c r="AP130" s="1074"/>
      <c r="AQ130" s="1075"/>
      <c r="AR130" s="1075"/>
      <c r="AS130" s="1075"/>
      <c r="AT130" s="1076"/>
      <c r="AU130" s="221"/>
      <c r="AV130" s="221"/>
      <c r="AW130" s="221"/>
      <c r="AX130" s="1066" t="s">
        <v>470</v>
      </c>
      <c r="AY130" s="924"/>
      <c r="AZ130" s="924"/>
      <c r="BA130" s="924"/>
      <c r="BB130" s="924"/>
      <c r="BC130" s="924"/>
      <c r="BD130" s="924"/>
      <c r="BE130" s="925"/>
      <c r="BF130" s="1102">
        <v>11.3</v>
      </c>
      <c r="BG130" s="1103"/>
      <c r="BH130" s="1103"/>
      <c r="BI130" s="1103"/>
      <c r="BJ130" s="1103"/>
      <c r="BK130" s="1103"/>
      <c r="BL130" s="1104"/>
      <c r="BM130" s="1102">
        <v>25</v>
      </c>
      <c r="BN130" s="1103"/>
      <c r="BO130" s="1103"/>
      <c r="BP130" s="1103"/>
      <c r="BQ130" s="1103"/>
      <c r="BR130" s="1103"/>
      <c r="BS130" s="1104"/>
      <c r="BT130" s="1102">
        <v>35</v>
      </c>
      <c r="BU130" s="1103"/>
      <c r="BV130" s="1103"/>
      <c r="BW130" s="1103"/>
      <c r="BX130" s="1103"/>
      <c r="BY130" s="1103"/>
      <c r="BZ130" s="1105"/>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x14ac:dyDescent="0.2">
      <c r="A131" s="1106"/>
      <c r="B131" s="1107"/>
      <c r="C131" s="1107"/>
      <c r="D131" s="1107"/>
      <c r="E131" s="1107"/>
      <c r="F131" s="1107"/>
      <c r="G131" s="1107"/>
      <c r="H131" s="1107"/>
      <c r="I131" s="1107"/>
      <c r="J131" s="1107"/>
      <c r="K131" s="1107"/>
      <c r="L131" s="1107"/>
      <c r="M131" s="1107"/>
      <c r="N131" s="1107"/>
      <c r="O131" s="1107"/>
      <c r="P131" s="1107"/>
      <c r="Q131" s="1107"/>
      <c r="R131" s="1107"/>
      <c r="S131" s="1107"/>
      <c r="T131" s="1107"/>
      <c r="U131" s="1107"/>
      <c r="V131" s="1107"/>
      <c r="W131" s="1108" t="s">
        <v>471</v>
      </c>
      <c r="X131" s="1109"/>
      <c r="Y131" s="1109"/>
      <c r="Z131" s="1110"/>
      <c r="AA131" s="1005">
        <v>8802975</v>
      </c>
      <c r="AB131" s="987"/>
      <c r="AC131" s="987"/>
      <c r="AD131" s="987"/>
      <c r="AE131" s="988"/>
      <c r="AF131" s="986">
        <v>8918705</v>
      </c>
      <c r="AG131" s="987"/>
      <c r="AH131" s="987"/>
      <c r="AI131" s="987"/>
      <c r="AJ131" s="988"/>
      <c r="AK131" s="986">
        <v>9178809</v>
      </c>
      <c r="AL131" s="987"/>
      <c r="AM131" s="987"/>
      <c r="AN131" s="987"/>
      <c r="AO131" s="988"/>
      <c r="AP131" s="1111"/>
      <c r="AQ131" s="1112"/>
      <c r="AR131" s="1112"/>
      <c r="AS131" s="1112"/>
      <c r="AT131" s="1113"/>
      <c r="AU131" s="221"/>
      <c r="AV131" s="221"/>
      <c r="AW131" s="221"/>
      <c r="AX131" s="1084" t="s">
        <v>472</v>
      </c>
      <c r="AY131" s="726"/>
      <c r="AZ131" s="726"/>
      <c r="BA131" s="726"/>
      <c r="BB131" s="726"/>
      <c r="BC131" s="726"/>
      <c r="BD131" s="726"/>
      <c r="BE131" s="1037"/>
      <c r="BF131" s="1085">
        <v>80.599999999999994</v>
      </c>
      <c r="BG131" s="1086"/>
      <c r="BH131" s="1086"/>
      <c r="BI131" s="1086"/>
      <c r="BJ131" s="1086"/>
      <c r="BK131" s="1086"/>
      <c r="BL131" s="1087"/>
      <c r="BM131" s="1085">
        <v>350</v>
      </c>
      <c r="BN131" s="1086"/>
      <c r="BO131" s="1086"/>
      <c r="BP131" s="1086"/>
      <c r="BQ131" s="1086"/>
      <c r="BR131" s="1086"/>
      <c r="BS131" s="1087"/>
      <c r="BT131" s="1088"/>
      <c r="BU131" s="1089"/>
      <c r="BV131" s="1089"/>
      <c r="BW131" s="1089"/>
      <c r="BX131" s="1089"/>
      <c r="BY131" s="1089"/>
      <c r="BZ131" s="1090"/>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x14ac:dyDescent="0.15">
      <c r="A132" s="1091" t="s">
        <v>473</v>
      </c>
      <c r="B132" s="1092"/>
      <c r="C132" s="1092"/>
      <c r="D132" s="1092"/>
      <c r="E132" s="1092"/>
      <c r="F132" s="1092"/>
      <c r="G132" s="1092"/>
      <c r="H132" s="1092"/>
      <c r="I132" s="1092"/>
      <c r="J132" s="1092"/>
      <c r="K132" s="1092"/>
      <c r="L132" s="1092"/>
      <c r="M132" s="1092"/>
      <c r="N132" s="1092"/>
      <c r="O132" s="1092"/>
      <c r="P132" s="1092"/>
      <c r="Q132" s="1092"/>
      <c r="R132" s="1092"/>
      <c r="S132" s="1092"/>
      <c r="T132" s="1092"/>
      <c r="U132" s="1092"/>
      <c r="V132" s="1095" t="s">
        <v>474</v>
      </c>
      <c r="W132" s="1095"/>
      <c r="X132" s="1095"/>
      <c r="Y132" s="1095"/>
      <c r="Z132" s="1096"/>
      <c r="AA132" s="1097">
        <v>12.08033648</v>
      </c>
      <c r="AB132" s="1098"/>
      <c r="AC132" s="1098"/>
      <c r="AD132" s="1098"/>
      <c r="AE132" s="1099"/>
      <c r="AF132" s="1100">
        <v>11.24639732</v>
      </c>
      <c r="AG132" s="1098"/>
      <c r="AH132" s="1098"/>
      <c r="AI132" s="1098"/>
      <c r="AJ132" s="1099"/>
      <c r="AK132" s="1100">
        <v>10.81978065</v>
      </c>
      <c r="AL132" s="1098"/>
      <c r="AM132" s="1098"/>
      <c r="AN132" s="1098"/>
      <c r="AO132" s="1099"/>
      <c r="AP132" s="1002"/>
      <c r="AQ132" s="1003"/>
      <c r="AR132" s="1003"/>
      <c r="AS132" s="1003"/>
      <c r="AT132" s="1101"/>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x14ac:dyDescent="0.2">
      <c r="A133" s="1093"/>
      <c r="B133" s="1094"/>
      <c r="C133" s="1094"/>
      <c r="D133" s="1094"/>
      <c r="E133" s="1094"/>
      <c r="F133" s="1094"/>
      <c r="G133" s="1094"/>
      <c r="H133" s="1094"/>
      <c r="I133" s="1094"/>
      <c r="J133" s="1094"/>
      <c r="K133" s="1094"/>
      <c r="L133" s="1094"/>
      <c r="M133" s="1094"/>
      <c r="N133" s="1094"/>
      <c r="O133" s="1094"/>
      <c r="P133" s="1094"/>
      <c r="Q133" s="1094"/>
      <c r="R133" s="1094"/>
      <c r="S133" s="1094"/>
      <c r="T133" s="1094"/>
      <c r="U133" s="1094"/>
      <c r="V133" s="1078" t="s">
        <v>475</v>
      </c>
      <c r="W133" s="1078"/>
      <c r="X133" s="1078"/>
      <c r="Y133" s="1078"/>
      <c r="Z133" s="1079"/>
      <c r="AA133" s="1080">
        <v>11.8</v>
      </c>
      <c r="AB133" s="1081"/>
      <c r="AC133" s="1081"/>
      <c r="AD133" s="1081"/>
      <c r="AE133" s="1082"/>
      <c r="AF133" s="1080">
        <v>11.9</v>
      </c>
      <c r="AG133" s="1081"/>
      <c r="AH133" s="1081"/>
      <c r="AI133" s="1081"/>
      <c r="AJ133" s="1082"/>
      <c r="AK133" s="1080">
        <v>11.3</v>
      </c>
      <c r="AL133" s="1081"/>
      <c r="AM133" s="1081"/>
      <c r="AN133" s="1081"/>
      <c r="AO133" s="1082"/>
      <c r="AP133" s="1029"/>
      <c r="AQ133" s="1030"/>
      <c r="AR133" s="1030"/>
      <c r="AS133" s="1030"/>
      <c r="AT133" s="1083"/>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x14ac:dyDescent="0.15">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25" hidden="1" x14ac:dyDescent="0.15">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4wwA6vkCX5T58dZW3/ZH6o60j0MJXUk53svytCKWj+Q+W3i3pyQgB9jSyU8giZScwzwJcfyxRAa31zlt+EXVSw==" saltValue="ghQ2uLGLrp7w3ssy27T9ug=="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70" zoomScaleNormal="85" zoomScaleSheetLayoutView="70" workbookViewId="0"/>
  </sheetViews>
  <sheetFormatPr defaultColWidth="0" defaultRowHeight="13.5" customHeight="1" zeroHeight="1" x14ac:dyDescent="0.15"/>
  <cols>
    <col min="1" max="120" width="2.75" style="248" customWidth="1"/>
    <col min="121" max="121" width="0" style="247" hidden="1" customWidth="1"/>
    <col min="122" max="16384" width="9" style="247" hidden="1"/>
  </cols>
  <sheetData>
    <row r="1" spans="1:120"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7"/>
    </row>
    <row r="17" spans="119:120" x14ac:dyDescent="0.15">
      <c r="DP17" s="247"/>
    </row>
    <row r="18" spans="119:120" x14ac:dyDescent="0.15"/>
    <row r="19" spans="119:120" x14ac:dyDescent="0.15"/>
    <row r="20" spans="119:120" x14ac:dyDescent="0.15">
      <c r="DO20" s="247"/>
      <c r="DP20" s="247"/>
    </row>
    <row r="21" spans="119:120" x14ac:dyDescent="0.15">
      <c r="DP21" s="247"/>
    </row>
    <row r="22" spans="119:120" x14ac:dyDescent="0.15"/>
    <row r="23" spans="119:120" x14ac:dyDescent="0.15">
      <c r="DO23" s="247"/>
      <c r="DP23" s="247"/>
    </row>
    <row r="24" spans="119:120" x14ac:dyDescent="0.15">
      <c r="DP24" s="247"/>
    </row>
    <row r="25" spans="119:120" x14ac:dyDescent="0.15">
      <c r="DP25" s="247"/>
    </row>
    <row r="26" spans="119:120" x14ac:dyDescent="0.15">
      <c r="DO26" s="247"/>
      <c r="DP26" s="247"/>
    </row>
    <row r="27" spans="119:120" x14ac:dyDescent="0.15"/>
    <row r="28" spans="119:120" x14ac:dyDescent="0.15">
      <c r="DO28" s="247"/>
      <c r="DP28" s="247"/>
    </row>
    <row r="29" spans="119:120" x14ac:dyDescent="0.15">
      <c r="DP29" s="247"/>
    </row>
    <row r="30" spans="119:120" x14ac:dyDescent="0.15"/>
    <row r="31" spans="119:120" x14ac:dyDescent="0.15">
      <c r="DO31" s="247"/>
      <c r="DP31" s="247"/>
    </row>
    <row r="32" spans="119:120" x14ac:dyDescent="0.15"/>
    <row r="33" spans="98:120" x14ac:dyDescent="0.15">
      <c r="DO33" s="247"/>
      <c r="DP33" s="247"/>
    </row>
    <row r="34" spans="98:120" x14ac:dyDescent="0.15">
      <c r="DM34" s="247"/>
    </row>
    <row r="35" spans="98:120" x14ac:dyDescent="0.15">
      <c r="CT35" s="247"/>
      <c r="CU35" s="247"/>
      <c r="CV35" s="247"/>
      <c r="CY35" s="247"/>
      <c r="CZ35" s="247"/>
      <c r="DA35" s="247"/>
      <c r="DD35" s="247"/>
      <c r="DE35" s="247"/>
      <c r="DF35" s="247"/>
      <c r="DI35" s="247"/>
      <c r="DJ35" s="247"/>
      <c r="DK35" s="247"/>
      <c r="DM35" s="247"/>
      <c r="DN35" s="247"/>
      <c r="DO35" s="247"/>
      <c r="DP35" s="247"/>
    </row>
    <row r="36" spans="98:120" x14ac:dyDescent="0.15"/>
    <row r="37" spans="98:120" x14ac:dyDescent="0.15">
      <c r="CW37" s="247"/>
      <c r="DB37" s="247"/>
      <c r="DG37" s="247"/>
      <c r="DL37" s="247"/>
      <c r="DP37" s="247"/>
    </row>
    <row r="38" spans="98:120" x14ac:dyDescent="0.15">
      <c r="CT38" s="247"/>
      <c r="CU38" s="247"/>
      <c r="CV38" s="247"/>
      <c r="CW38" s="247"/>
      <c r="CY38" s="247"/>
      <c r="CZ38" s="247"/>
      <c r="DA38" s="247"/>
      <c r="DB38" s="247"/>
      <c r="DD38" s="247"/>
      <c r="DE38" s="247"/>
      <c r="DF38" s="247"/>
      <c r="DG38" s="247"/>
      <c r="DI38" s="247"/>
      <c r="DJ38" s="247"/>
      <c r="DK38" s="247"/>
      <c r="DL38" s="247"/>
      <c r="DN38" s="247"/>
      <c r="DO38" s="247"/>
      <c r="DP38" s="247"/>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7"/>
      <c r="DO49" s="247"/>
      <c r="DP49" s="247"/>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7"/>
      <c r="CS63" s="247"/>
      <c r="CX63" s="247"/>
      <c r="DC63" s="247"/>
      <c r="DH63" s="247"/>
    </row>
    <row r="64" spans="22:120" x14ac:dyDescent="0.15">
      <c r="V64" s="247"/>
    </row>
    <row r="65" spans="15:120" x14ac:dyDescent="0.15">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x14ac:dyDescent="0.15">
      <c r="Q66" s="247"/>
      <c r="S66" s="247"/>
      <c r="U66" s="247"/>
      <c r="DM66" s="247"/>
    </row>
    <row r="67" spans="15:120" x14ac:dyDescent="0.15">
      <c r="O67" s="247"/>
      <c r="P67" s="247"/>
      <c r="R67" s="247"/>
      <c r="T67" s="247"/>
      <c r="Y67" s="247"/>
      <c r="CT67" s="247"/>
      <c r="CV67" s="247"/>
      <c r="CW67" s="247"/>
      <c r="CY67" s="247"/>
      <c r="DA67" s="247"/>
      <c r="DB67" s="247"/>
      <c r="DD67" s="247"/>
      <c r="DF67" s="247"/>
      <c r="DG67" s="247"/>
      <c r="DI67" s="247"/>
      <c r="DK67" s="247"/>
      <c r="DL67" s="247"/>
      <c r="DN67" s="247"/>
      <c r="DO67" s="247"/>
      <c r="DP67" s="247"/>
    </row>
    <row r="68" spans="15:120" x14ac:dyDescent="0.15"/>
    <row r="69" spans="15:120" x14ac:dyDescent="0.15"/>
    <row r="70" spans="15:120" x14ac:dyDescent="0.15"/>
    <row r="71" spans="15:120" x14ac:dyDescent="0.15"/>
    <row r="72" spans="15:120" x14ac:dyDescent="0.15">
      <c r="DP72" s="247"/>
    </row>
    <row r="73" spans="15:120" x14ac:dyDescent="0.15">
      <c r="DP73" s="247"/>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7"/>
      <c r="CX96" s="247"/>
      <c r="DC96" s="247"/>
      <c r="DH96" s="247"/>
    </row>
    <row r="97" spans="24:120" x14ac:dyDescent="0.15">
      <c r="CS97" s="247"/>
      <c r="CX97" s="247"/>
      <c r="DC97" s="247"/>
      <c r="DH97" s="247"/>
      <c r="DP97" s="248" t="s">
        <v>476</v>
      </c>
    </row>
    <row r="98" spans="24:120" hidden="1" x14ac:dyDescent="0.15">
      <c r="CS98" s="247"/>
      <c r="CX98" s="247"/>
      <c r="DC98" s="247"/>
      <c r="DH98" s="247"/>
    </row>
    <row r="99" spans="24:120" hidden="1" x14ac:dyDescent="0.15">
      <c r="CS99" s="247"/>
      <c r="CX99" s="247"/>
      <c r="DC99" s="247"/>
      <c r="DH99" s="247"/>
    </row>
    <row r="101" spans="24:120" ht="12" hidden="1" customHeight="1" x14ac:dyDescent="0.15">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x14ac:dyDescent="0.15">
      <c r="CU102" s="247"/>
      <c r="CZ102" s="247"/>
      <c r="DE102" s="247"/>
      <c r="DJ102" s="247"/>
      <c r="DM102" s="247"/>
    </row>
    <row r="103" spans="24:120" hidden="1" x14ac:dyDescent="0.15">
      <c r="CT103" s="247"/>
      <c r="CV103" s="247"/>
      <c r="CW103" s="247"/>
      <c r="CY103" s="247"/>
      <c r="DA103" s="247"/>
      <c r="DB103" s="247"/>
      <c r="DD103" s="247"/>
      <c r="DF103" s="247"/>
      <c r="DG103" s="247"/>
      <c r="DI103" s="247"/>
      <c r="DK103" s="247"/>
      <c r="DL103" s="247"/>
      <c r="DM103" s="247"/>
      <c r="DN103" s="247"/>
      <c r="DO103" s="247"/>
      <c r="DP103" s="247"/>
    </row>
    <row r="104" spans="24:120" hidden="1" x14ac:dyDescent="0.15">
      <c r="CV104" s="247"/>
      <c r="CW104" s="247"/>
      <c r="DA104" s="247"/>
      <c r="DB104" s="247"/>
      <c r="DF104" s="247"/>
      <c r="DG104" s="247"/>
      <c r="DK104" s="247"/>
      <c r="DL104" s="247"/>
      <c r="DN104" s="247"/>
      <c r="DO104" s="247"/>
      <c r="DP104" s="247"/>
    </row>
    <row r="105" spans="24:120" ht="12.75" hidden="1" customHeight="1" x14ac:dyDescent="0.15"/>
  </sheetData>
  <sheetProtection algorithmName="SHA-512" hashValue="1S0ROdrQ/t7EuQwqC8xj2KVDQXeLSd8Oj7oFKiJnmMa+YSNEXMPpUD9w8hxdZ2XIFxBCcysUENHgZWUtT/OmrA==" saltValue="Bsp7ek7VMQdj5hLO1yUIpA==" spinCount="100000" sheet="1" objects="1" scenarios="1"/>
  <dataConsolidate/>
  <phoneticPr fontId="2"/>
  <printOptions horizontalCentered="1" verticalCentered="1"/>
  <pageMargins left="0" right="0" top="0" bottom="0" header="0" footer="0"/>
  <pageSetup paperSize="9" scale="31" orientation="portrait" verticalDpi="0"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70" zoomScaleNormal="70" zoomScaleSheetLayoutView="55" workbookViewId="0"/>
  </sheetViews>
  <sheetFormatPr defaultColWidth="0" defaultRowHeight="13.5" customHeight="1" zeroHeight="1" x14ac:dyDescent="0.15"/>
  <cols>
    <col min="1" max="116" width="2.625" style="248" customWidth="1"/>
    <col min="117" max="16384" width="9" style="247" hidden="1"/>
  </cols>
  <sheetData>
    <row r="1" spans="2:116"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x14ac:dyDescent="0.15"/>
    <row r="3" spans="2:116" x14ac:dyDescent="0.15"/>
    <row r="4" spans="2:116" x14ac:dyDescent="0.15">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x14ac:dyDescent="0.15">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x14ac:dyDescent="0.15"/>
    <row r="20" spans="9:116" x14ac:dyDescent="0.15"/>
    <row r="21" spans="9:116" x14ac:dyDescent="0.15">
      <c r="DL21" s="247"/>
    </row>
    <row r="22" spans="9:116" x14ac:dyDescent="0.15">
      <c r="DI22" s="247"/>
      <c r="DJ22" s="247"/>
      <c r="DK22" s="247"/>
      <c r="DL22" s="247"/>
    </row>
    <row r="23" spans="9:116" x14ac:dyDescent="0.15">
      <c r="CY23" s="247"/>
      <c r="CZ23" s="247"/>
      <c r="DA23" s="247"/>
      <c r="DB23" s="247"/>
      <c r="DC23" s="247"/>
      <c r="DD23" s="247"/>
      <c r="DE23" s="247"/>
      <c r="DF23" s="247"/>
      <c r="DG23" s="247"/>
      <c r="DH23" s="247"/>
      <c r="DI23" s="247"/>
      <c r="DJ23" s="247"/>
      <c r="DK23" s="247"/>
      <c r="DL23" s="247"/>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7"/>
      <c r="DA35" s="247"/>
      <c r="DB35" s="247"/>
      <c r="DC35" s="247"/>
      <c r="DD35" s="247"/>
      <c r="DE35" s="247"/>
      <c r="DF35" s="247"/>
      <c r="DG35" s="247"/>
      <c r="DH35" s="247"/>
      <c r="DI35" s="247"/>
      <c r="DJ35" s="247"/>
      <c r="DK35" s="247"/>
      <c r="DL35" s="247"/>
    </row>
    <row r="36" spans="15:116" x14ac:dyDescent="0.15"/>
    <row r="37" spans="15:116" x14ac:dyDescent="0.15">
      <c r="DL37" s="247"/>
    </row>
    <row r="38" spans="15:116" x14ac:dyDescent="0.15">
      <c r="DI38" s="247"/>
      <c r="DJ38" s="247"/>
      <c r="DK38" s="247"/>
      <c r="DL38" s="247"/>
    </row>
    <row r="39" spans="15:116" x14ac:dyDescent="0.15"/>
    <row r="40" spans="15:116" x14ac:dyDescent="0.15"/>
    <row r="41" spans="15:116" x14ac:dyDescent="0.15"/>
    <row r="42" spans="15:116" x14ac:dyDescent="0.15"/>
    <row r="43" spans="15:116" x14ac:dyDescent="0.15">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x14ac:dyDescent="0.15">
      <c r="DL44" s="247"/>
    </row>
    <row r="45" spans="15:116" x14ac:dyDescent="0.15"/>
    <row r="46" spans="15:116" x14ac:dyDescent="0.15">
      <c r="DA46" s="247"/>
      <c r="DB46" s="247"/>
      <c r="DC46" s="247"/>
      <c r="DD46" s="247"/>
      <c r="DE46" s="247"/>
      <c r="DF46" s="247"/>
      <c r="DG46" s="247"/>
      <c r="DH46" s="247"/>
      <c r="DI46" s="247"/>
      <c r="DJ46" s="247"/>
      <c r="DK46" s="247"/>
      <c r="DL46" s="247"/>
    </row>
    <row r="47" spans="15:116" x14ac:dyDescent="0.15"/>
    <row r="48" spans="15:116" x14ac:dyDescent="0.15"/>
    <row r="49" spans="104:116" x14ac:dyDescent="0.15"/>
    <row r="50" spans="104:116" x14ac:dyDescent="0.15">
      <c r="CZ50" s="247"/>
      <c r="DA50" s="247"/>
      <c r="DB50" s="247"/>
      <c r="DC50" s="247"/>
      <c r="DD50" s="247"/>
      <c r="DE50" s="247"/>
      <c r="DF50" s="247"/>
      <c r="DG50" s="247"/>
      <c r="DH50" s="247"/>
      <c r="DI50" s="247"/>
      <c r="DJ50" s="247"/>
      <c r="DK50" s="247"/>
      <c r="DL50" s="247"/>
    </row>
    <row r="51" spans="104:116" x14ac:dyDescent="0.15"/>
    <row r="52" spans="104:116" x14ac:dyDescent="0.15"/>
    <row r="53" spans="104:116" x14ac:dyDescent="0.15">
      <c r="DL53" s="247"/>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7"/>
      <c r="DD67" s="247"/>
      <c r="DE67" s="247"/>
      <c r="DF67" s="247"/>
      <c r="DG67" s="247"/>
      <c r="DH67" s="247"/>
      <c r="DI67" s="247"/>
      <c r="DJ67" s="247"/>
      <c r="DK67" s="247"/>
      <c r="DL67" s="247"/>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Epia6YJP1g7FHbVZ7Px+qn54CcTS9QUBfuXrQYs426WGsqJ5T4kMG/jQXEYtEyTvJSlr34vHeTXUd5gbSlQzMQ==" saltValue="wR4biZZMpLD85sZcZ+YoVg==" spinCount="100000" sheet="1" objects="1" scenarios="1"/>
  <dataConsolidate/>
  <phoneticPr fontId="2"/>
  <printOptions horizontalCentered="1" verticalCentered="1"/>
  <pageMargins left="0" right="0" top="0" bottom="0" header="0" footer="0"/>
  <headerFooter alignWithMargins="0">
    <oddFooter>&amp;C&amp;P/&amp;N</odd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70" zoomScaleSheetLayoutView="70" workbookViewId="0"/>
  </sheetViews>
  <sheetFormatPr defaultColWidth="0" defaultRowHeight="13.5" customHeight="1" zeroHeight="1" x14ac:dyDescent="0.15"/>
  <cols>
    <col min="1" max="36" width="2.5" style="249" customWidth="1"/>
    <col min="37" max="44" width="17" style="249" customWidth="1"/>
    <col min="45" max="45" width="6.125" style="256" customWidth="1"/>
    <col min="46" max="46" width="3" style="254" customWidth="1"/>
    <col min="47" max="47" width="19.125" style="249" hidden="1" customWidth="1"/>
    <col min="48" max="52" width="12.625" style="249" hidden="1" customWidth="1"/>
    <col min="53" max="16384" width="8.625" style="249" hidden="1"/>
  </cols>
  <sheetData>
    <row r="1" spans="1:46" x14ac:dyDescent="0.15">
      <c r="AS1" s="250"/>
      <c r="AT1" s="250"/>
    </row>
    <row r="2" spans="1:46" x14ac:dyDescent="0.15">
      <c r="AS2" s="250"/>
      <c r="AT2" s="250"/>
    </row>
    <row r="3" spans="1:46" x14ac:dyDescent="0.15">
      <c r="AS3" s="250"/>
      <c r="AT3" s="250"/>
    </row>
    <row r="4" spans="1:46" x14ac:dyDescent="0.15">
      <c r="AS4" s="250"/>
      <c r="AT4" s="250"/>
    </row>
    <row r="5" spans="1:46" ht="17.25" x14ac:dyDescent="0.15">
      <c r="A5" s="251" t="s">
        <v>477</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x14ac:dyDescent="0.15">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478</v>
      </c>
      <c r="AL6" s="255"/>
      <c r="AM6" s="255"/>
      <c r="AN6" s="255"/>
      <c r="AO6" s="250"/>
      <c r="AP6" s="250"/>
      <c r="AQ6" s="250"/>
      <c r="AR6" s="250"/>
    </row>
    <row r="7" spans="1:46" ht="13.5" customHeight="1" x14ac:dyDescent="0.15">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15" t="s">
        <v>479</v>
      </c>
      <c r="AP7" s="260"/>
      <c r="AQ7" s="261" t="s">
        <v>480</v>
      </c>
      <c r="AR7" s="262"/>
    </row>
    <row r="8" spans="1:46" x14ac:dyDescent="0.15">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16"/>
      <c r="AP8" s="266" t="s">
        <v>481</v>
      </c>
      <c r="AQ8" s="267" t="s">
        <v>482</v>
      </c>
      <c r="AR8" s="268" t="s">
        <v>483</v>
      </c>
    </row>
    <row r="9" spans="1:46" x14ac:dyDescent="0.15">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17" t="s">
        <v>484</v>
      </c>
      <c r="AL9" s="1118"/>
      <c r="AM9" s="1118"/>
      <c r="AN9" s="1119"/>
      <c r="AO9" s="269">
        <v>3161088</v>
      </c>
      <c r="AP9" s="269">
        <v>83053</v>
      </c>
      <c r="AQ9" s="270">
        <v>98214</v>
      </c>
      <c r="AR9" s="271">
        <v>-15.4</v>
      </c>
    </row>
    <row r="10" spans="1:46" ht="13.5" customHeight="1" x14ac:dyDescent="0.15">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17" t="s">
        <v>485</v>
      </c>
      <c r="AL10" s="1118"/>
      <c r="AM10" s="1118"/>
      <c r="AN10" s="1119"/>
      <c r="AO10" s="272">
        <v>10092</v>
      </c>
      <c r="AP10" s="272">
        <v>265</v>
      </c>
      <c r="AQ10" s="273">
        <v>8330</v>
      </c>
      <c r="AR10" s="274">
        <v>-96.8</v>
      </c>
    </row>
    <row r="11" spans="1:46" ht="13.5" customHeight="1" x14ac:dyDescent="0.15">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17" t="s">
        <v>486</v>
      </c>
      <c r="AL11" s="1118"/>
      <c r="AM11" s="1118"/>
      <c r="AN11" s="1119"/>
      <c r="AO11" s="272">
        <v>10963</v>
      </c>
      <c r="AP11" s="272">
        <v>288</v>
      </c>
      <c r="AQ11" s="273">
        <v>2236</v>
      </c>
      <c r="AR11" s="274">
        <v>-87.1</v>
      </c>
    </row>
    <row r="12" spans="1:46" ht="13.5" customHeight="1" x14ac:dyDescent="0.15">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17" t="s">
        <v>487</v>
      </c>
      <c r="AL12" s="1118"/>
      <c r="AM12" s="1118"/>
      <c r="AN12" s="1119"/>
      <c r="AO12" s="272" t="s">
        <v>488</v>
      </c>
      <c r="AP12" s="272" t="s">
        <v>488</v>
      </c>
      <c r="AQ12" s="273">
        <v>12</v>
      </c>
      <c r="AR12" s="274" t="s">
        <v>488</v>
      </c>
    </row>
    <row r="13" spans="1:46" ht="13.5" customHeight="1" x14ac:dyDescent="0.15">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17" t="s">
        <v>489</v>
      </c>
      <c r="AL13" s="1118"/>
      <c r="AM13" s="1118"/>
      <c r="AN13" s="1119"/>
      <c r="AO13" s="272">
        <v>122794</v>
      </c>
      <c r="AP13" s="272">
        <v>3226</v>
      </c>
      <c r="AQ13" s="273">
        <v>3111</v>
      </c>
      <c r="AR13" s="274">
        <v>3.7</v>
      </c>
    </row>
    <row r="14" spans="1:46" ht="13.5" customHeight="1" x14ac:dyDescent="0.15">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17" t="s">
        <v>490</v>
      </c>
      <c r="AL14" s="1118"/>
      <c r="AM14" s="1118"/>
      <c r="AN14" s="1119"/>
      <c r="AO14" s="272">
        <v>55479</v>
      </c>
      <c r="AP14" s="272">
        <v>1458</v>
      </c>
      <c r="AQ14" s="273">
        <v>1882</v>
      </c>
      <c r="AR14" s="274">
        <v>-22.5</v>
      </c>
    </row>
    <row r="15" spans="1:46" ht="13.5" customHeight="1" x14ac:dyDescent="0.15">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20" t="s">
        <v>491</v>
      </c>
      <c r="AL15" s="1121"/>
      <c r="AM15" s="1121"/>
      <c r="AN15" s="1122"/>
      <c r="AO15" s="272">
        <v>-217735</v>
      </c>
      <c r="AP15" s="272">
        <v>-5721</v>
      </c>
      <c r="AQ15" s="273">
        <v>-6411</v>
      </c>
      <c r="AR15" s="274">
        <v>-10.8</v>
      </c>
    </row>
    <row r="16" spans="1:46" x14ac:dyDescent="0.15">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20" t="s">
        <v>176</v>
      </c>
      <c r="AL16" s="1121"/>
      <c r="AM16" s="1121"/>
      <c r="AN16" s="1122"/>
      <c r="AO16" s="272">
        <v>3142681</v>
      </c>
      <c r="AP16" s="272">
        <v>82570</v>
      </c>
      <c r="AQ16" s="273">
        <v>107373</v>
      </c>
      <c r="AR16" s="274">
        <v>-23.1</v>
      </c>
    </row>
    <row r="17" spans="1:46" x14ac:dyDescent="0.15">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x14ac:dyDescent="0.15">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x14ac:dyDescent="0.15">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492</v>
      </c>
      <c r="AL19" s="250"/>
      <c r="AM19" s="250"/>
      <c r="AN19" s="250"/>
      <c r="AO19" s="250"/>
      <c r="AP19" s="250"/>
      <c r="AQ19" s="250"/>
      <c r="AR19" s="250"/>
    </row>
    <row r="20" spans="1:46" x14ac:dyDescent="0.15">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493</v>
      </c>
      <c r="AP20" s="281" t="s">
        <v>494</v>
      </c>
      <c r="AQ20" s="282" t="s">
        <v>495</v>
      </c>
      <c r="AR20" s="283"/>
    </row>
    <row r="21" spans="1:46" s="289" customFormat="1" x14ac:dyDescent="0.15">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23" t="s">
        <v>496</v>
      </c>
      <c r="AL21" s="1124"/>
      <c r="AM21" s="1124"/>
      <c r="AN21" s="1125"/>
      <c r="AO21" s="285">
        <v>7.96</v>
      </c>
      <c r="AP21" s="286">
        <v>9.17</v>
      </c>
      <c r="AQ21" s="287">
        <v>-1.21</v>
      </c>
      <c r="AR21" s="255"/>
      <c r="AS21" s="288"/>
      <c r="AT21" s="284"/>
    </row>
    <row r="22" spans="1:46" s="289" customFormat="1" x14ac:dyDescent="0.15">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23" t="s">
        <v>497</v>
      </c>
      <c r="AL22" s="1124"/>
      <c r="AM22" s="1124"/>
      <c r="AN22" s="1125"/>
      <c r="AO22" s="290">
        <v>95.5</v>
      </c>
      <c r="AP22" s="291">
        <v>97.5</v>
      </c>
      <c r="AQ22" s="292">
        <v>-2</v>
      </c>
      <c r="AR22" s="276"/>
      <c r="AS22" s="288"/>
      <c r="AT22" s="284"/>
    </row>
    <row r="23" spans="1:46" s="289" customFormat="1" x14ac:dyDescent="0.15">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x14ac:dyDescent="0.15">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x14ac:dyDescent="0.15">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x14ac:dyDescent="0.15">
      <c r="A26" s="1114" t="s">
        <v>498</v>
      </c>
      <c r="B26" s="1114"/>
      <c r="C26" s="1114"/>
      <c r="D26" s="1114"/>
      <c r="E26" s="1114"/>
      <c r="F26" s="1114"/>
      <c r="G26" s="1114"/>
      <c r="H26" s="1114"/>
      <c r="I26" s="1114"/>
      <c r="J26" s="1114"/>
      <c r="K26" s="1114"/>
      <c r="L26" s="1114"/>
      <c r="M26" s="1114"/>
      <c r="N26" s="1114"/>
      <c r="O26" s="1114"/>
      <c r="P26" s="1114"/>
      <c r="Q26" s="1114"/>
      <c r="R26" s="1114"/>
      <c r="S26" s="1114"/>
      <c r="T26" s="1114"/>
      <c r="U26" s="1114"/>
      <c r="V26" s="1114"/>
      <c r="W26" s="1114"/>
      <c r="X26" s="1114"/>
      <c r="Y26" s="1114"/>
      <c r="Z26" s="1114"/>
      <c r="AA26" s="1114"/>
      <c r="AB26" s="1114"/>
      <c r="AC26" s="1114"/>
      <c r="AD26" s="1114"/>
      <c r="AE26" s="1114"/>
      <c r="AF26" s="1114"/>
      <c r="AG26" s="1114"/>
      <c r="AH26" s="1114"/>
      <c r="AI26" s="1114"/>
      <c r="AJ26" s="1114"/>
      <c r="AK26" s="1114"/>
      <c r="AL26" s="1114"/>
      <c r="AM26" s="1114"/>
      <c r="AN26" s="1114"/>
      <c r="AO26" s="1114"/>
      <c r="AP26" s="1114"/>
      <c r="AQ26" s="1114"/>
      <c r="AR26" s="1114"/>
      <c r="AS26" s="1114"/>
      <c r="AT26" s="255"/>
    </row>
    <row r="27" spans="1:46" x14ac:dyDescent="0.15">
      <c r="A27" s="297"/>
      <c r="AO27" s="250"/>
      <c r="AP27" s="250"/>
      <c r="AQ27" s="250"/>
      <c r="AR27" s="250"/>
      <c r="AS27" s="250"/>
      <c r="AT27" s="250"/>
    </row>
    <row r="28" spans="1:46" ht="17.25" x14ac:dyDescent="0.15">
      <c r="A28" s="251" t="s">
        <v>499</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x14ac:dyDescent="0.15">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500</v>
      </c>
      <c r="AL29" s="255"/>
      <c r="AM29" s="255"/>
      <c r="AN29" s="255"/>
      <c r="AO29" s="250"/>
      <c r="AP29" s="250"/>
      <c r="AQ29" s="250"/>
      <c r="AR29" s="250"/>
      <c r="AS29" s="299"/>
    </row>
    <row r="30" spans="1:46" ht="13.5" customHeight="1" x14ac:dyDescent="0.15">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15" t="s">
        <v>479</v>
      </c>
      <c r="AP30" s="260"/>
      <c r="AQ30" s="261" t="s">
        <v>480</v>
      </c>
      <c r="AR30" s="262"/>
    </row>
    <row r="31" spans="1:46" x14ac:dyDescent="0.15">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16"/>
      <c r="AP31" s="266" t="s">
        <v>481</v>
      </c>
      <c r="AQ31" s="267" t="s">
        <v>482</v>
      </c>
      <c r="AR31" s="268" t="s">
        <v>483</v>
      </c>
    </row>
    <row r="32" spans="1:46" ht="27" customHeight="1" x14ac:dyDescent="0.15">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31" t="s">
        <v>501</v>
      </c>
      <c r="AL32" s="1132"/>
      <c r="AM32" s="1132"/>
      <c r="AN32" s="1133"/>
      <c r="AO32" s="300">
        <v>1694936</v>
      </c>
      <c r="AP32" s="300">
        <v>44532</v>
      </c>
      <c r="AQ32" s="301">
        <v>55954</v>
      </c>
      <c r="AR32" s="302">
        <v>-20.399999999999999</v>
      </c>
    </row>
    <row r="33" spans="1:46" ht="13.5" customHeight="1" x14ac:dyDescent="0.15">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31" t="s">
        <v>502</v>
      </c>
      <c r="AL33" s="1132"/>
      <c r="AM33" s="1132"/>
      <c r="AN33" s="1133"/>
      <c r="AO33" s="300" t="s">
        <v>488</v>
      </c>
      <c r="AP33" s="300" t="s">
        <v>488</v>
      </c>
      <c r="AQ33" s="301" t="s">
        <v>488</v>
      </c>
      <c r="AR33" s="302" t="s">
        <v>488</v>
      </c>
    </row>
    <row r="34" spans="1:46" ht="27" customHeight="1" x14ac:dyDescent="0.15">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31" t="s">
        <v>503</v>
      </c>
      <c r="AL34" s="1132"/>
      <c r="AM34" s="1132"/>
      <c r="AN34" s="1133"/>
      <c r="AO34" s="300" t="s">
        <v>488</v>
      </c>
      <c r="AP34" s="300" t="s">
        <v>488</v>
      </c>
      <c r="AQ34" s="301">
        <v>1</v>
      </c>
      <c r="AR34" s="302" t="s">
        <v>488</v>
      </c>
    </row>
    <row r="35" spans="1:46" ht="27" customHeight="1" x14ac:dyDescent="0.15">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31" t="s">
        <v>504</v>
      </c>
      <c r="AL35" s="1132"/>
      <c r="AM35" s="1132"/>
      <c r="AN35" s="1133"/>
      <c r="AO35" s="300">
        <v>723382</v>
      </c>
      <c r="AP35" s="300">
        <v>19006</v>
      </c>
      <c r="AQ35" s="301">
        <v>17691</v>
      </c>
      <c r="AR35" s="302">
        <v>7.4</v>
      </c>
    </row>
    <row r="36" spans="1:46" ht="27" customHeight="1" x14ac:dyDescent="0.15">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31" t="s">
        <v>505</v>
      </c>
      <c r="AL36" s="1132"/>
      <c r="AM36" s="1132"/>
      <c r="AN36" s="1133"/>
      <c r="AO36" s="300">
        <v>8123</v>
      </c>
      <c r="AP36" s="300">
        <v>213</v>
      </c>
      <c r="AQ36" s="301">
        <v>2603</v>
      </c>
      <c r="AR36" s="302">
        <v>-91.8</v>
      </c>
    </row>
    <row r="37" spans="1:46" ht="13.5" customHeight="1" x14ac:dyDescent="0.15">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31" t="s">
        <v>506</v>
      </c>
      <c r="AL37" s="1132"/>
      <c r="AM37" s="1132"/>
      <c r="AN37" s="1133"/>
      <c r="AO37" s="300" t="s">
        <v>488</v>
      </c>
      <c r="AP37" s="300" t="s">
        <v>488</v>
      </c>
      <c r="AQ37" s="301">
        <v>579</v>
      </c>
      <c r="AR37" s="302" t="s">
        <v>488</v>
      </c>
    </row>
    <row r="38" spans="1:46" ht="27" customHeight="1" x14ac:dyDescent="0.15">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34" t="s">
        <v>507</v>
      </c>
      <c r="AL38" s="1135"/>
      <c r="AM38" s="1135"/>
      <c r="AN38" s="1136"/>
      <c r="AO38" s="303" t="s">
        <v>488</v>
      </c>
      <c r="AP38" s="303" t="s">
        <v>488</v>
      </c>
      <c r="AQ38" s="304">
        <v>4</v>
      </c>
      <c r="AR38" s="292" t="s">
        <v>488</v>
      </c>
      <c r="AS38" s="299"/>
    </row>
    <row r="39" spans="1:46" x14ac:dyDescent="0.15">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34" t="s">
        <v>508</v>
      </c>
      <c r="AL39" s="1135"/>
      <c r="AM39" s="1135"/>
      <c r="AN39" s="1136"/>
      <c r="AO39" s="300">
        <v>-211266</v>
      </c>
      <c r="AP39" s="300">
        <v>-5551</v>
      </c>
      <c r="AQ39" s="301">
        <v>-4663</v>
      </c>
      <c r="AR39" s="302">
        <v>19</v>
      </c>
      <c r="AS39" s="299"/>
    </row>
    <row r="40" spans="1:46" ht="27" customHeight="1" x14ac:dyDescent="0.15">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31" t="s">
        <v>509</v>
      </c>
      <c r="AL40" s="1132"/>
      <c r="AM40" s="1132"/>
      <c r="AN40" s="1133"/>
      <c r="AO40" s="300">
        <v>-1222048</v>
      </c>
      <c r="AP40" s="300">
        <v>-32108</v>
      </c>
      <c r="AQ40" s="301">
        <v>-48945</v>
      </c>
      <c r="AR40" s="302">
        <v>-34.4</v>
      </c>
      <c r="AS40" s="299"/>
    </row>
    <row r="41" spans="1:46" x14ac:dyDescent="0.15">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37" t="s">
        <v>286</v>
      </c>
      <c r="AL41" s="1138"/>
      <c r="AM41" s="1138"/>
      <c r="AN41" s="1139"/>
      <c r="AO41" s="300">
        <v>993127</v>
      </c>
      <c r="AP41" s="300">
        <v>26093</v>
      </c>
      <c r="AQ41" s="301">
        <v>23225</v>
      </c>
      <c r="AR41" s="302">
        <v>12.3</v>
      </c>
      <c r="AS41" s="299"/>
    </row>
    <row r="42" spans="1:46" x14ac:dyDescent="0.15">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x14ac:dyDescent="0.15">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x14ac:dyDescent="0.15">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x14ac:dyDescent="0.15">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x14ac:dyDescent="0.15">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x14ac:dyDescent="0.15">
      <c r="A47" s="309" t="s">
        <v>510</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x14ac:dyDescent="0.15">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511</v>
      </c>
      <c r="AL48" s="310"/>
      <c r="AM48" s="310"/>
      <c r="AN48" s="310"/>
      <c r="AO48" s="310"/>
      <c r="AP48" s="310"/>
      <c r="AQ48" s="311"/>
      <c r="AR48" s="310"/>
    </row>
    <row r="49" spans="1:44" ht="13.5" customHeight="1" x14ac:dyDescent="0.15">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26" t="s">
        <v>479</v>
      </c>
      <c r="AN49" s="1128" t="s">
        <v>512</v>
      </c>
      <c r="AO49" s="1129"/>
      <c r="AP49" s="1129"/>
      <c r="AQ49" s="1129"/>
      <c r="AR49" s="1130"/>
    </row>
    <row r="50" spans="1:44" x14ac:dyDescent="0.15">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27"/>
      <c r="AN50" s="316" t="s">
        <v>513</v>
      </c>
      <c r="AO50" s="317" t="s">
        <v>514</v>
      </c>
      <c r="AP50" s="318" t="s">
        <v>515</v>
      </c>
      <c r="AQ50" s="319" t="s">
        <v>516</v>
      </c>
      <c r="AR50" s="320" t="s">
        <v>517</v>
      </c>
    </row>
    <row r="51" spans="1:44" x14ac:dyDescent="0.15">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518</v>
      </c>
      <c r="AL51" s="313"/>
      <c r="AM51" s="321">
        <v>1007177</v>
      </c>
      <c r="AN51" s="322">
        <v>25237</v>
      </c>
      <c r="AO51" s="323">
        <v>-47.3</v>
      </c>
      <c r="AP51" s="324">
        <v>76347</v>
      </c>
      <c r="AQ51" s="325">
        <v>2.4</v>
      </c>
      <c r="AR51" s="326">
        <v>-49.7</v>
      </c>
    </row>
    <row r="52" spans="1:44" x14ac:dyDescent="0.15">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519</v>
      </c>
      <c r="AM52" s="329">
        <v>310254</v>
      </c>
      <c r="AN52" s="330">
        <v>7774</v>
      </c>
      <c r="AO52" s="331">
        <v>-68.400000000000006</v>
      </c>
      <c r="AP52" s="332">
        <v>41762</v>
      </c>
      <c r="AQ52" s="333">
        <v>0.5</v>
      </c>
      <c r="AR52" s="334">
        <v>-68.900000000000006</v>
      </c>
    </row>
    <row r="53" spans="1:44" x14ac:dyDescent="0.15">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520</v>
      </c>
      <c r="AL53" s="313"/>
      <c r="AM53" s="321">
        <v>1017270</v>
      </c>
      <c r="AN53" s="322">
        <v>25754</v>
      </c>
      <c r="AO53" s="323">
        <v>2</v>
      </c>
      <c r="AP53" s="324">
        <v>69604</v>
      </c>
      <c r="AQ53" s="325">
        <v>-8.8000000000000007</v>
      </c>
      <c r="AR53" s="326">
        <v>10.8</v>
      </c>
    </row>
    <row r="54" spans="1:44" x14ac:dyDescent="0.15">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519</v>
      </c>
      <c r="AM54" s="329">
        <v>256128</v>
      </c>
      <c r="AN54" s="330">
        <v>6484</v>
      </c>
      <c r="AO54" s="331">
        <v>-16.600000000000001</v>
      </c>
      <c r="AP54" s="332">
        <v>36247</v>
      </c>
      <c r="AQ54" s="333">
        <v>-13.2</v>
      </c>
      <c r="AR54" s="334">
        <v>-3.4</v>
      </c>
    </row>
    <row r="55" spans="1:44" x14ac:dyDescent="0.15">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521</v>
      </c>
      <c r="AL55" s="313"/>
      <c r="AM55" s="321">
        <v>1196844</v>
      </c>
      <c r="AN55" s="322">
        <v>30653</v>
      </c>
      <c r="AO55" s="323">
        <v>19</v>
      </c>
      <c r="AP55" s="324">
        <v>68410</v>
      </c>
      <c r="AQ55" s="325">
        <v>-1.7</v>
      </c>
      <c r="AR55" s="326">
        <v>20.7</v>
      </c>
    </row>
    <row r="56" spans="1:44" x14ac:dyDescent="0.15">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519</v>
      </c>
      <c r="AM56" s="329">
        <v>333869</v>
      </c>
      <c r="AN56" s="330">
        <v>8551</v>
      </c>
      <c r="AO56" s="331">
        <v>31.9</v>
      </c>
      <c r="AP56" s="332">
        <v>35086</v>
      </c>
      <c r="AQ56" s="333">
        <v>-3.2</v>
      </c>
      <c r="AR56" s="334">
        <v>35.1</v>
      </c>
    </row>
    <row r="57" spans="1:44" x14ac:dyDescent="0.15">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522</v>
      </c>
      <c r="AL57" s="313"/>
      <c r="AM57" s="321">
        <v>2042245</v>
      </c>
      <c r="AN57" s="322">
        <v>52930</v>
      </c>
      <c r="AO57" s="323">
        <v>72.7</v>
      </c>
      <c r="AP57" s="324">
        <v>73019</v>
      </c>
      <c r="AQ57" s="325">
        <v>6.7</v>
      </c>
      <c r="AR57" s="326">
        <v>66</v>
      </c>
    </row>
    <row r="58" spans="1:44" x14ac:dyDescent="0.15">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519</v>
      </c>
      <c r="AM58" s="329">
        <v>474330</v>
      </c>
      <c r="AN58" s="330">
        <v>12293</v>
      </c>
      <c r="AO58" s="331">
        <v>43.8</v>
      </c>
      <c r="AP58" s="332">
        <v>39427</v>
      </c>
      <c r="AQ58" s="333">
        <v>12.4</v>
      </c>
      <c r="AR58" s="334">
        <v>31.4</v>
      </c>
    </row>
    <row r="59" spans="1:44" x14ac:dyDescent="0.15">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523</v>
      </c>
      <c r="AL59" s="313"/>
      <c r="AM59" s="321">
        <v>2093760</v>
      </c>
      <c r="AN59" s="322">
        <v>55011</v>
      </c>
      <c r="AO59" s="323">
        <v>3.9</v>
      </c>
      <c r="AP59" s="324">
        <v>76590</v>
      </c>
      <c r="AQ59" s="325">
        <v>4.9000000000000004</v>
      </c>
      <c r="AR59" s="326">
        <v>-1</v>
      </c>
    </row>
    <row r="60" spans="1:44" x14ac:dyDescent="0.15">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519</v>
      </c>
      <c r="AM60" s="329">
        <v>445330</v>
      </c>
      <c r="AN60" s="330">
        <v>11700</v>
      </c>
      <c r="AO60" s="331">
        <v>-4.8</v>
      </c>
      <c r="AP60" s="332">
        <v>42387</v>
      </c>
      <c r="AQ60" s="333">
        <v>7.5</v>
      </c>
      <c r="AR60" s="334">
        <v>-12.3</v>
      </c>
    </row>
    <row r="61" spans="1:44" x14ac:dyDescent="0.15">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524</v>
      </c>
      <c r="AL61" s="335"/>
      <c r="AM61" s="336">
        <v>1471459</v>
      </c>
      <c r="AN61" s="337">
        <v>37917</v>
      </c>
      <c r="AO61" s="338">
        <v>10.1</v>
      </c>
      <c r="AP61" s="339">
        <v>72794</v>
      </c>
      <c r="AQ61" s="340">
        <v>0.7</v>
      </c>
      <c r="AR61" s="326">
        <v>9.4</v>
      </c>
    </row>
    <row r="62" spans="1:44" x14ac:dyDescent="0.15">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519</v>
      </c>
      <c r="AM62" s="329">
        <v>363982</v>
      </c>
      <c r="AN62" s="330">
        <v>9360</v>
      </c>
      <c r="AO62" s="331">
        <v>-2.8</v>
      </c>
      <c r="AP62" s="332">
        <v>38982</v>
      </c>
      <c r="AQ62" s="333">
        <v>0.8</v>
      </c>
      <c r="AR62" s="334">
        <v>-3.6</v>
      </c>
    </row>
    <row r="63" spans="1:44" x14ac:dyDescent="0.15">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x14ac:dyDescent="0.15">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x14ac:dyDescent="0.15">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x14ac:dyDescent="0.15">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x14ac:dyDescent="0.15">
      <c r="AK67" s="250"/>
      <c r="AL67" s="250"/>
      <c r="AM67" s="250"/>
      <c r="AN67" s="250"/>
      <c r="AO67" s="250"/>
      <c r="AP67" s="250"/>
      <c r="AQ67" s="250"/>
      <c r="AR67" s="250"/>
      <c r="AS67" s="250"/>
      <c r="AT67" s="250"/>
    </row>
    <row r="68" spans="1:46" ht="13.5" hidden="1" customHeight="1" x14ac:dyDescent="0.15">
      <c r="AK68" s="250"/>
      <c r="AL68" s="250"/>
      <c r="AM68" s="250"/>
      <c r="AN68" s="250"/>
      <c r="AO68" s="250"/>
      <c r="AP68" s="250"/>
      <c r="AQ68" s="250"/>
      <c r="AR68" s="250"/>
    </row>
    <row r="69" spans="1:46" ht="13.5" hidden="1" customHeight="1" x14ac:dyDescent="0.15">
      <c r="AK69" s="250"/>
      <c r="AL69" s="250"/>
      <c r="AM69" s="250"/>
      <c r="AN69" s="250"/>
      <c r="AO69" s="250"/>
      <c r="AP69" s="250"/>
      <c r="AQ69" s="250"/>
      <c r="AR69" s="250"/>
    </row>
    <row r="70" spans="1:46" hidden="1" x14ac:dyDescent="0.15">
      <c r="AK70" s="250"/>
      <c r="AL70" s="250"/>
      <c r="AM70" s="250"/>
      <c r="AN70" s="250"/>
      <c r="AO70" s="250"/>
      <c r="AP70" s="250"/>
      <c r="AQ70" s="250"/>
      <c r="AR70" s="250"/>
    </row>
    <row r="71" spans="1:46" hidden="1" x14ac:dyDescent="0.15">
      <c r="AK71" s="250"/>
      <c r="AL71" s="250"/>
      <c r="AM71" s="250"/>
      <c r="AN71" s="250"/>
      <c r="AO71" s="250"/>
      <c r="AP71" s="250"/>
      <c r="AQ71" s="250"/>
      <c r="AR71" s="250"/>
    </row>
    <row r="72" spans="1:46" hidden="1" x14ac:dyDescent="0.15">
      <c r="AK72" s="250"/>
      <c r="AL72" s="250"/>
      <c r="AM72" s="250"/>
      <c r="AN72" s="250"/>
      <c r="AO72" s="250"/>
      <c r="AP72" s="250"/>
      <c r="AQ72" s="250"/>
      <c r="AR72" s="250"/>
    </row>
    <row r="73" spans="1:46" hidden="1" x14ac:dyDescent="0.15">
      <c r="AK73" s="250"/>
      <c r="AL73" s="250"/>
      <c r="AM73" s="250"/>
      <c r="AN73" s="250"/>
      <c r="AO73" s="250"/>
      <c r="AP73" s="250"/>
      <c r="AQ73" s="250"/>
      <c r="AR73" s="250"/>
    </row>
  </sheetData>
  <sheetProtection algorithmName="SHA-512" hashValue="bpzVXDf+4QDVkBSn6z7lXPgpyeVodGhXiLY1IXv249Api+JJd9jXBrCqPpEwRtK8OkvKU/XJn5Fdy8hM0yBf4g==" saltValue="sUq07VAmgWyAhkkfMGe77g=="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42" orientation="portrait" verticalDpi="0"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70" zoomScaleNormal="70" zoomScaleSheetLayoutView="55" workbookViewId="0"/>
  </sheetViews>
  <sheetFormatPr defaultColWidth="0" defaultRowHeight="13.5" customHeight="1" zeroHeight="1" x14ac:dyDescent="0.15"/>
  <cols>
    <col min="1" max="125" width="2.5" style="248" customWidth="1"/>
    <col min="126" max="16384" width="9" style="247" hidden="1"/>
  </cols>
  <sheetData>
    <row r="1" spans="2:125"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x14ac:dyDescent="0.15">
      <c r="B2" s="247"/>
      <c r="DG2" s="247"/>
    </row>
    <row r="3" spans="2:125" x14ac:dyDescent="0.15">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x14ac:dyDescent="0.15"/>
    <row r="5" spans="2:125" x14ac:dyDescent="0.15"/>
    <row r="6" spans="2:125" x14ac:dyDescent="0.15"/>
    <row r="7" spans="2:125" x14ac:dyDescent="0.15"/>
    <row r="8" spans="2:125" x14ac:dyDescent="0.15"/>
    <row r="9" spans="2:125" x14ac:dyDescent="0.15">
      <c r="DU9" s="247"/>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7"/>
    </row>
    <row r="18" spans="125:125" x14ac:dyDescent="0.15"/>
    <row r="19" spans="125:125" x14ac:dyDescent="0.15"/>
    <row r="20" spans="125:125" x14ac:dyDescent="0.15">
      <c r="DU20" s="247"/>
    </row>
    <row r="21" spans="125:125" x14ac:dyDescent="0.15">
      <c r="DU21" s="247"/>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7"/>
    </row>
    <row r="29" spans="125:125" x14ac:dyDescent="0.15"/>
    <row r="30" spans="125:125" x14ac:dyDescent="0.15"/>
    <row r="31" spans="125:125" x14ac:dyDescent="0.15"/>
    <row r="32" spans="125:125" x14ac:dyDescent="0.15"/>
    <row r="33" spans="2:125" x14ac:dyDescent="0.15">
      <c r="B33" s="247"/>
      <c r="G33" s="247"/>
      <c r="I33" s="247"/>
    </row>
    <row r="34" spans="2:125" x14ac:dyDescent="0.15">
      <c r="C34" s="247"/>
      <c r="P34" s="247"/>
      <c r="DE34" s="247"/>
      <c r="DH34" s="247"/>
    </row>
    <row r="35" spans="2:125" x14ac:dyDescent="0.15">
      <c r="D35" s="247"/>
      <c r="E35" s="247"/>
      <c r="DG35" s="247"/>
      <c r="DJ35" s="247"/>
      <c r="DP35" s="247"/>
      <c r="DQ35" s="247"/>
      <c r="DR35" s="247"/>
      <c r="DS35" s="247"/>
      <c r="DT35" s="247"/>
      <c r="DU35" s="247"/>
    </row>
    <row r="36" spans="2:125" x14ac:dyDescent="0.15">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x14ac:dyDescent="0.15">
      <c r="DU37" s="247"/>
    </row>
    <row r="38" spans="2:125" x14ac:dyDescent="0.15">
      <c r="DT38" s="247"/>
      <c r="DU38" s="247"/>
    </row>
    <row r="39" spans="2:125" x14ac:dyDescent="0.15"/>
    <row r="40" spans="2:125" x14ac:dyDescent="0.15">
      <c r="DH40" s="247"/>
    </row>
    <row r="41" spans="2:125" x14ac:dyDescent="0.15">
      <c r="DE41" s="247"/>
    </row>
    <row r="42" spans="2:125" x14ac:dyDescent="0.15">
      <c r="DG42" s="247"/>
      <c r="DJ42" s="247"/>
    </row>
    <row r="43" spans="2:125" x14ac:dyDescent="0.15">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x14ac:dyDescent="0.15">
      <c r="DU44" s="247"/>
    </row>
    <row r="45" spans="2:125" x14ac:dyDescent="0.15"/>
    <row r="46" spans="2:125" x14ac:dyDescent="0.15"/>
    <row r="47" spans="2:125" x14ac:dyDescent="0.15"/>
    <row r="48" spans="2:125" x14ac:dyDescent="0.15">
      <c r="DT48" s="247"/>
      <c r="DU48" s="247"/>
    </row>
    <row r="49" spans="120:125" x14ac:dyDescent="0.15">
      <c r="DU49" s="247"/>
    </row>
    <row r="50" spans="120:125" x14ac:dyDescent="0.15">
      <c r="DU50" s="247"/>
    </row>
    <row r="51" spans="120:125" x14ac:dyDescent="0.15">
      <c r="DP51" s="247"/>
      <c r="DQ51" s="247"/>
      <c r="DR51" s="247"/>
      <c r="DS51" s="247"/>
      <c r="DT51" s="247"/>
      <c r="DU51" s="247"/>
    </row>
    <row r="52" spans="120:125" x14ac:dyDescent="0.15"/>
    <row r="53" spans="120:125" x14ac:dyDescent="0.15"/>
    <row r="54" spans="120:125" x14ac:dyDescent="0.15">
      <c r="DU54" s="247"/>
    </row>
    <row r="55" spans="120:125" x14ac:dyDescent="0.15"/>
    <row r="56" spans="120:125" x14ac:dyDescent="0.15"/>
    <row r="57" spans="120:125" x14ac:dyDescent="0.15"/>
    <row r="58" spans="120:125" x14ac:dyDescent="0.15">
      <c r="DU58" s="247"/>
    </row>
    <row r="59" spans="120:125" x14ac:dyDescent="0.15"/>
    <row r="60" spans="120:125" x14ac:dyDescent="0.15"/>
    <row r="61" spans="120:125" x14ac:dyDescent="0.15"/>
    <row r="62" spans="120:125" x14ac:dyDescent="0.15"/>
    <row r="63" spans="120:125" x14ac:dyDescent="0.15">
      <c r="DU63" s="247"/>
    </row>
    <row r="64" spans="120:125" x14ac:dyDescent="0.15">
      <c r="DT64" s="247"/>
      <c r="DU64" s="247"/>
    </row>
    <row r="65" spans="123:125" x14ac:dyDescent="0.15"/>
    <row r="66" spans="123:125" x14ac:dyDescent="0.15"/>
    <row r="67" spans="123:125" x14ac:dyDescent="0.15"/>
    <row r="68" spans="123:125" x14ac:dyDescent="0.15"/>
    <row r="69" spans="123:125" x14ac:dyDescent="0.15">
      <c r="DS69" s="247"/>
      <c r="DT69" s="247"/>
      <c r="DU69" s="247"/>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7"/>
    </row>
    <row r="83" spans="116:125" x14ac:dyDescent="0.15">
      <c r="DM83" s="247"/>
      <c r="DN83" s="247"/>
      <c r="DO83" s="247"/>
      <c r="DP83" s="247"/>
      <c r="DQ83" s="247"/>
      <c r="DR83" s="247"/>
      <c r="DS83" s="247"/>
      <c r="DT83" s="247"/>
      <c r="DU83" s="247"/>
    </row>
    <row r="84" spans="116:125" x14ac:dyDescent="0.15"/>
    <row r="85" spans="116:125" x14ac:dyDescent="0.15"/>
    <row r="86" spans="116:125" x14ac:dyDescent="0.15"/>
    <row r="87" spans="116:125" x14ac:dyDescent="0.15"/>
    <row r="88" spans="116:125" x14ac:dyDescent="0.15">
      <c r="DU88" s="247"/>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7"/>
      <c r="DT94" s="247"/>
      <c r="DU94" s="247"/>
    </row>
    <row r="95" spans="116:125" ht="13.5" customHeight="1" x14ac:dyDescent="0.15">
      <c r="DU95" s="247"/>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7"/>
    </row>
    <row r="102" spans="124:125" ht="13.5" customHeight="1" x14ac:dyDescent="0.15"/>
    <row r="103" spans="124:125" ht="13.5" customHeight="1" x14ac:dyDescent="0.15"/>
    <row r="104" spans="124:125" ht="13.5" customHeight="1" x14ac:dyDescent="0.15">
      <c r="DT104" s="247"/>
      <c r="DU104" s="247"/>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7" t="s">
        <v>476</v>
      </c>
    </row>
    <row r="121" spans="125:125" ht="13.5" hidden="1" customHeight="1" x14ac:dyDescent="0.15">
      <c r="DU121" s="247"/>
    </row>
  </sheetData>
  <sheetProtection algorithmName="SHA-512" hashValue="e+bz8pNd7iZjRle/ZJ0LwWMWbBGtBHa10anSAUgNB65MNX9R2ML7LxAiCmu+YO094/jfPHOxs7mnj212wLWaMg==" saltValue="U9z6fp6TLMT2YnKKk6VyoA=="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70" zoomScaleNormal="70" zoomScaleSheetLayoutView="55" workbookViewId="0"/>
  </sheetViews>
  <sheetFormatPr defaultColWidth="0" defaultRowHeight="13.5" customHeight="1" zeroHeight="1" x14ac:dyDescent="0.15"/>
  <cols>
    <col min="1" max="125" width="2.5" style="248" customWidth="1"/>
    <col min="126" max="142" width="0" style="247" hidden="1" customWidth="1"/>
    <col min="143" max="16384" width="9" style="247" hidden="1"/>
  </cols>
  <sheetData>
    <row r="1" spans="1:125"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x14ac:dyDescent="0.15">
      <c r="B2" s="247"/>
      <c r="T2" s="247"/>
    </row>
    <row r="3" spans="1:125"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7"/>
      <c r="G33" s="247"/>
      <c r="I33" s="247"/>
    </row>
    <row r="34" spans="2:125" x14ac:dyDescent="0.15">
      <c r="C34" s="247"/>
      <c r="P34" s="247"/>
      <c r="R34" s="247"/>
      <c r="U34" s="247"/>
    </row>
    <row r="35" spans="2:125" x14ac:dyDescent="0.15">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x14ac:dyDescent="0.15">
      <c r="F36" s="247"/>
      <c r="H36" s="247"/>
      <c r="J36" s="247"/>
      <c r="K36" s="247"/>
      <c r="L36" s="247"/>
      <c r="M36" s="247"/>
      <c r="N36" s="247"/>
      <c r="O36" s="247"/>
      <c r="Q36" s="247"/>
      <c r="S36" s="247"/>
      <c r="V36" s="247"/>
    </row>
    <row r="37" spans="2:125" x14ac:dyDescent="0.15"/>
    <row r="38" spans="2:125" x14ac:dyDescent="0.15"/>
    <row r="39" spans="2:125" x14ac:dyDescent="0.15"/>
    <row r="40" spans="2:125" x14ac:dyDescent="0.15">
      <c r="U40" s="247"/>
    </row>
    <row r="41" spans="2:125" x14ac:dyDescent="0.15">
      <c r="R41" s="247"/>
    </row>
    <row r="42" spans="2:125" x14ac:dyDescent="0.15">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x14ac:dyDescent="0.15">
      <c r="Q43" s="247"/>
      <c r="S43" s="247"/>
      <c r="V43" s="247"/>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8" t="s">
        <v>476</v>
      </c>
    </row>
  </sheetData>
  <sheetProtection algorithmName="SHA-512" hashValue="XmseMxjAX49p2Y3QYwOaaOs10P7LmY4lSsPYlJ4FA8xx0MKBZE15nyzc1r5h/t1L+s4Z0lQl9Z03/Nb/ntE+IQ==" saltValue="IPqCht9ZD3T6FbnouBXkXQ=="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topLeftCell="A16" zoomScale="70" zoomScaleNormal="7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526</v>
      </c>
      <c r="G46" s="8" t="s">
        <v>527</v>
      </c>
      <c r="H46" s="8" t="s">
        <v>528</v>
      </c>
      <c r="I46" s="8" t="s">
        <v>529</v>
      </c>
      <c r="J46" s="9" t="s">
        <v>530</v>
      </c>
    </row>
    <row r="47" spans="2:10" ht="57.75" customHeight="1" x14ac:dyDescent="0.15">
      <c r="B47" s="10"/>
      <c r="C47" s="1140" t="s">
        <v>3</v>
      </c>
      <c r="D47" s="1140"/>
      <c r="E47" s="1141"/>
      <c r="F47" s="11">
        <v>26.78</v>
      </c>
      <c r="G47" s="12">
        <v>24.66</v>
      </c>
      <c r="H47" s="12">
        <v>25.57</v>
      </c>
      <c r="I47" s="12">
        <v>24.53</v>
      </c>
      <c r="J47" s="13">
        <v>22.64</v>
      </c>
    </row>
    <row r="48" spans="2:10" ht="57.75" customHeight="1" x14ac:dyDescent="0.15">
      <c r="B48" s="14"/>
      <c r="C48" s="1142" t="s">
        <v>4</v>
      </c>
      <c r="D48" s="1142"/>
      <c r="E48" s="1143"/>
      <c r="F48" s="15">
        <v>5.3</v>
      </c>
      <c r="G48" s="16">
        <v>7.98</v>
      </c>
      <c r="H48" s="16">
        <v>5.91</v>
      </c>
      <c r="I48" s="16">
        <v>5.45</v>
      </c>
      <c r="J48" s="17">
        <v>4.46</v>
      </c>
    </row>
    <row r="49" spans="2:10" ht="57.75" customHeight="1" thickBot="1" x14ac:dyDescent="0.2">
      <c r="B49" s="18"/>
      <c r="C49" s="1144" t="s">
        <v>5</v>
      </c>
      <c r="D49" s="1144"/>
      <c r="E49" s="1145"/>
      <c r="F49" s="19">
        <v>19.28</v>
      </c>
      <c r="G49" s="20">
        <v>1.8</v>
      </c>
      <c r="H49" s="20" t="s">
        <v>531</v>
      </c>
      <c r="I49" s="20" t="s">
        <v>532</v>
      </c>
      <c r="J49" s="21" t="s">
        <v>533</v>
      </c>
    </row>
    <row r="50" spans="2:10" x14ac:dyDescent="0.15"/>
  </sheetData>
  <sheetProtection algorithmName="SHA-512" hashValue="d3hikmHvdhNGjNJEPU9CJIWqMozmNLy9L9BixKT0/0yDqpJ/Xax0QnSl8NOV1rfXptDfd0UfgKyKoYDpXDpcZQ==" saltValue="B4Uy+oYGtq9PVnNWt6E1hg==" spinCount="100000" sheet="1" objects="1" scenarios="1"/>
  <mergeCells count="3">
    <mergeCell ref="C47:E47"/>
    <mergeCell ref="C48:E48"/>
    <mergeCell ref="C49:E49"/>
  </mergeCells>
  <phoneticPr fontId="2"/>
  <printOptions horizontalCentered="1"/>
  <pageMargins left="0" right="0" top="0.19685039370078741" bottom="0" header="0" footer="0"/>
  <headerFooter alignWithMargins="0">
    <oddFooter>&amp;C&amp;P/&amp;N</oddFooter>
  </headerFooter>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70" zoomScaleNormal="70"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526</v>
      </c>
      <c r="G33" s="29" t="s">
        <v>527</v>
      </c>
      <c r="H33" s="29" t="s">
        <v>528</v>
      </c>
      <c r="I33" s="29" t="s">
        <v>529</v>
      </c>
      <c r="J33" s="30" t="s">
        <v>530</v>
      </c>
      <c r="K33" s="22"/>
      <c r="L33" s="22"/>
      <c r="M33" s="22"/>
      <c r="N33" s="22"/>
      <c r="O33" s="22"/>
      <c r="P33" s="22"/>
    </row>
    <row r="34" spans="1:16" ht="39" customHeight="1" x14ac:dyDescent="0.15">
      <c r="A34" s="22"/>
      <c r="B34" s="31"/>
      <c r="C34" s="1152" t="s">
        <v>534</v>
      </c>
      <c r="D34" s="1152"/>
      <c r="E34" s="1153"/>
      <c r="F34" s="32">
        <v>40.549999999999997</v>
      </c>
      <c r="G34" s="33">
        <v>38.92</v>
      </c>
      <c r="H34" s="33">
        <v>40.229999999999997</v>
      </c>
      <c r="I34" s="33">
        <v>40.270000000000003</v>
      </c>
      <c r="J34" s="34">
        <v>33.81</v>
      </c>
      <c r="K34" s="22"/>
      <c r="L34" s="22"/>
      <c r="M34" s="22"/>
      <c r="N34" s="22"/>
      <c r="O34" s="22"/>
      <c r="P34" s="22"/>
    </row>
    <row r="35" spans="1:16" ht="39" customHeight="1" x14ac:dyDescent="0.15">
      <c r="A35" s="22"/>
      <c r="B35" s="35"/>
      <c r="C35" s="1146" t="s">
        <v>535</v>
      </c>
      <c r="D35" s="1147"/>
      <c r="E35" s="1148"/>
      <c r="F35" s="36">
        <v>4.5</v>
      </c>
      <c r="G35" s="37">
        <v>4.87</v>
      </c>
      <c r="H35" s="37">
        <v>5.37</v>
      </c>
      <c r="I35" s="37">
        <v>5.98</v>
      </c>
      <c r="J35" s="38">
        <v>5.52</v>
      </c>
      <c r="K35" s="22"/>
      <c r="L35" s="22"/>
      <c r="M35" s="22"/>
      <c r="N35" s="22"/>
      <c r="O35" s="22"/>
      <c r="P35" s="22"/>
    </row>
    <row r="36" spans="1:16" ht="39" customHeight="1" x14ac:dyDescent="0.15">
      <c r="A36" s="22"/>
      <c r="B36" s="35"/>
      <c r="C36" s="1146" t="s">
        <v>536</v>
      </c>
      <c r="D36" s="1147"/>
      <c r="E36" s="1148"/>
      <c r="F36" s="36">
        <v>4.51</v>
      </c>
      <c r="G36" s="37">
        <v>7.19</v>
      </c>
      <c r="H36" s="37">
        <v>7.23</v>
      </c>
      <c r="I36" s="37">
        <v>6.01</v>
      </c>
      <c r="J36" s="38">
        <v>5.04</v>
      </c>
      <c r="K36" s="22"/>
      <c r="L36" s="22"/>
      <c r="M36" s="22"/>
      <c r="N36" s="22"/>
      <c r="O36" s="22"/>
      <c r="P36" s="22"/>
    </row>
    <row r="37" spans="1:16" ht="39" customHeight="1" x14ac:dyDescent="0.15">
      <c r="A37" s="22"/>
      <c r="B37" s="35"/>
      <c r="C37" s="1146" t="s">
        <v>537</v>
      </c>
      <c r="D37" s="1147"/>
      <c r="E37" s="1148"/>
      <c r="F37" s="36">
        <v>5.29</v>
      </c>
      <c r="G37" s="37">
        <v>7.98</v>
      </c>
      <c r="H37" s="37">
        <v>5.91</v>
      </c>
      <c r="I37" s="37">
        <v>5.44</v>
      </c>
      <c r="J37" s="38">
        <v>4.46</v>
      </c>
      <c r="K37" s="22"/>
      <c r="L37" s="22"/>
      <c r="M37" s="22"/>
      <c r="N37" s="22"/>
      <c r="O37" s="22"/>
      <c r="P37" s="22"/>
    </row>
    <row r="38" spans="1:16" ht="39" customHeight="1" x14ac:dyDescent="0.15">
      <c r="A38" s="22"/>
      <c r="B38" s="35"/>
      <c r="C38" s="1146" t="s">
        <v>538</v>
      </c>
      <c r="D38" s="1147"/>
      <c r="E38" s="1148"/>
      <c r="F38" s="36">
        <v>4.1900000000000004</v>
      </c>
      <c r="G38" s="37">
        <v>4.13</v>
      </c>
      <c r="H38" s="37">
        <v>4.4000000000000004</v>
      </c>
      <c r="I38" s="37">
        <v>4.3499999999999996</v>
      </c>
      <c r="J38" s="38">
        <v>4.34</v>
      </c>
      <c r="K38" s="22"/>
      <c r="L38" s="22"/>
      <c r="M38" s="22"/>
      <c r="N38" s="22"/>
      <c r="O38" s="22"/>
      <c r="P38" s="22"/>
    </row>
    <row r="39" spans="1:16" ht="39" customHeight="1" x14ac:dyDescent="0.15">
      <c r="A39" s="22"/>
      <c r="B39" s="35"/>
      <c r="C39" s="1146" t="s">
        <v>539</v>
      </c>
      <c r="D39" s="1147"/>
      <c r="E39" s="1148"/>
      <c r="F39" s="36">
        <v>1.26</v>
      </c>
      <c r="G39" s="37">
        <v>1.24</v>
      </c>
      <c r="H39" s="37">
        <v>0.08</v>
      </c>
      <c r="I39" s="37">
        <v>1.43</v>
      </c>
      <c r="J39" s="38">
        <v>1.36</v>
      </c>
      <c r="K39" s="22"/>
      <c r="L39" s="22"/>
      <c r="M39" s="22"/>
      <c r="N39" s="22"/>
      <c r="O39" s="22"/>
      <c r="P39" s="22"/>
    </row>
    <row r="40" spans="1:16" ht="39" customHeight="1" x14ac:dyDescent="0.15">
      <c r="A40" s="22"/>
      <c r="B40" s="35"/>
      <c r="C40" s="1146" t="s">
        <v>540</v>
      </c>
      <c r="D40" s="1147"/>
      <c r="E40" s="1148"/>
      <c r="F40" s="36">
        <v>1.31</v>
      </c>
      <c r="G40" s="37">
        <v>1.39</v>
      </c>
      <c r="H40" s="37">
        <v>1.89</v>
      </c>
      <c r="I40" s="37">
        <v>0.88</v>
      </c>
      <c r="J40" s="38">
        <v>1.23</v>
      </c>
      <c r="K40" s="22"/>
      <c r="L40" s="22"/>
      <c r="M40" s="22"/>
      <c r="N40" s="22"/>
      <c r="O40" s="22"/>
      <c r="P40" s="22"/>
    </row>
    <row r="41" spans="1:16" ht="39" customHeight="1" x14ac:dyDescent="0.15">
      <c r="A41" s="22"/>
      <c r="B41" s="35"/>
      <c r="C41" s="1146" t="s">
        <v>541</v>
      </c>
      <c r="D41" s="1147"/>
      <c r="E41" s="1148"/>
      <c r="F41" s="36">
        <v>0.03</v>
      </c>
      <c r="G41" s="37">
        <v>0.09</v>
      </c>
      <c r="H41" s="37">
        <v>1.39</v>
      </c>
      <c r="I41" s="37">
        <v>0.1</v>
      </c>
      <c r="J41" s="38">
        <v>7.0000000000000007E-2</v>
      </c>
      <c r="K41" s="22"/>
      <c r="L41" s="22"/>
      <c r="M41" s="22"/>
      <c r="N41" s="22"/>
      <c r="O41" s="22"/>
      <c r="P41" s="22"/>
    </row>
    <row r="42" spans="1:16" ht="39" customHeight="1" x14ac:dyDescent="0.15">
      <c r="A42" s="22"/>
      <c r="B42" s="39"/>
      <c r="C42" s="1146" t="s">
        <v>542</v>
      </c>
      <c r="D42" s="1147"/>
      <c r="E42" s="1148"/>
      <c r="F42" s="36" t="s">
        <v>488</v>
      </c>
      <c r="G42" s="37" t="s">
        <v>488</v>
      </c>
      <c r="H42" s="37" t="s">
        <v>488</v>
      </c>
      <c r="I42" s="37" t="s">
        <v>488</v>
      </c>
      <c r="J42" s="38" t="s">
        <v>488</v>
      </c>
      <c r="K42" s="22"/>
      <c r="L42" s="22"/>
      <c r="M42" s="22"/>
      <c r="N42" s="22"/>
      <c r="O42" s="22"/>
      <c r="P42" s="22"/>
    </row>
    <row r="43" spans="1:16" ht="39" customHeight="1" thickBot="1" x14ac:dyDescent="0.2">
      <c r="A43" s="22"/>
      <c r="B43" s="40"/>
      <c r="C43" s="1149" t="s">
        <v>543</v>
      </c>
      <c r="D43" s="1150"/>
      <c r="E43" s="1151"/>
      <c r="F43" s="41" t="s">
        <v>488</v>
      </c>
      <c r="G43" s="42" t="s">
        <v>488</v>
      </c>
      <c r="H43" s="42" t="s">
        <v>488</v>
      </c>
      <c r="I43" s="42" t="s">
        <v>488</v>
      </c>
      <c r="J43" s="43" t="s">
        <v>488</v>
      </c>
      <c r="K43" s="22"/>
      <c r="L43" s="22"/>
      <c r="M43" s="22"/>
      <c r="N43" s="22"/>
      <c r="O43" s="22"/>
      <c r="P43" s="22"/>
    </row>
    <row r="44" spans="1:16" ht="39" customHeight="1" x14ac:dyDescent="0.15">
      <c r="A44" s="22"/>
      <c r="B44" s="44"/>
      <c r="C44" s="45"/>
      <c r="D44" s="46"/>
      <c r="E44" s="46"/>
      <c r="F44" s="47"/>
      <c r="G44" s="47"/>
      <c r="H44" s="47"/>
      <c r="I44" s="47"/>
      <c r="J44" s="47"/>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YV3E05tAweV8P6qPHAPOOOIFM4z6qbG6OvqClk1TeJDlGrG6+m1M5hIPagmM6AK9wivnXsSjk2cmN9fZwRLWaw==" saltValue="QE7W8N/SGNLM3XueTA+gt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headerFooter alignWithMargins="0">
    <oddFooter>&amp;C&amp;P/&amp;N</oddFooter>
  </headerFooter>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70" zoomScaleNormal="70" zoomScaleSheetLayoutView="55" workbookViewId="0"/>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2">
      <c r="A44" s="48"/>
      <c r="B44" s="51" t="s">
        <v>8</v>
      </c>
      <c r="C44" s="52"/>
      <c r="D44" s="52"/>
      <c r="E44" s="53"/>
      <c r="F44" s="53"/>
      <c r="G44" s="53"/>
      <c r="H44" s="53"/>
      <c r="I44" s="53"/>
      <c r="J44" s="54" t="s">
        <v>2</v>
      </c>
      <c r="K44" s="55" t="s">
        <v>526</v>
      </c>
      <c r="L44" s="56" t="s">
        <v>527</v>
      </c>
      <c r="M44" s="56" t="s">
        <v>528</v>
      </c>
      <c r="N44" s="56" t="s">
        <v>529</v>
      </c>
      <c r="O44" s="57" t="s">
        <v>530</v>
      </c>
      <c r="P44" s="48"/>
      <c r="Q44" s="48"/>
      <c r="R44" s="48"/>
      <c r="S44" s="48"/>
      <c r="T44" s="48"/>
      <c r="U44" s="48"/>
    </row>
    <row r="45" spans="1:21" ht="30.75" customHeight="1" x14ac:dyDescent="0.15">
      <c r="A45" s="48"/>
      <c r="B45" s="1154" t="s">
        <v>9</v>
      </c>
      <c r="C45" s="1155"/>
      <c r="D45" s="58"/>
      <c r="E45" s="1160" t="s">
        <v>10</v>
      </c>
      <c r="F45" s="1160"/>
      <c r="G45" s="1160"/>
      <c r="H45" s="1160"/>
      <c r="I45" s="1160"/>
      <c r="J45" s="1161"/>
      <c r="K45" s="59">
        <v>1593</v>
      </c>
      <c r="L45" s="60">
        <v>1797</v>
      </c>
      <c r="M45" s="60">
        <v>1804</v>
      </c>
      <c r="N45" s="60">
        <v>1747</v>
      </c>
      <c r="O45" s="61">
        <v>1695</v>
      </c>
      <c r="P45" s="48"/>
      <c r="Q45" s="48"/>
      <c r="R45" s="48"/>
      <c r="S45" s="48"/>
      <c r="T45" s="48"/>
      <c r="U45" s="48"/>
    </row>
    <row r="46" spans="1:21" ht="30.75" customHeight="1" x14ac:dyDescent="0.15">
      <c r="A46" s="48"/>
      <c r="B46" s="1156"/>
      <c r="C46" s="1157"/>
      <c r="D46" s="62"/>
      <c r="E46" s="1162" t="s">
        <v>11</v>
      </c>
      <c r="F46" s="1162"/>
      <c r="G46" s="1162"/>
      <c r="H46" s="1162"/>
      <c r="I46" s="1162"/>
      <c r="J46" s="1163"/>
      <c r="K46" s="63" t="s">
        <v>488</v>
      </c>
      <c r="L46" s="64" t="s">
        <v>488</v>
      </c>
      <c r="M46" s="64" t="s">
        <v>488</v>
      </c>
      <c r="N46" s="64" t="s">
        <v>488</v>
      </c>
      <c r="O46" s="65" t="s">
        <v>488</v>
      </c>
      <c r="P46" s="48"/>
      <c r="Q46" s="48"/>
      <c r="R46" s="48"/>
      <c r="S46" s="48"/>
      <c r="T46" s="48"/>
      <c r="U46" s="48"/>
    </row>
    <row r="47" spans="1:21" ht="30.75" customHeight="1" x14ac:dyDescent="0.15">
      <c r="A47" s="48"/>
      <c r="B47" s="1156"/>
      <c r="C47" s="1157"/>
      <c r="D47" s="62"/>
      <c r="E47" s="1162" t="s">
        <v>12</v>
      </c>
      <c r="F47" s="1162"/>
      <c r="G47" s="1162"/>
      <c r="H47" s="1162"/>
      <c r="I47" s="1162"/>
      <c r="J47" s="1163"/>
      <c r="K47" s="63" t="s">
        <v>488</v>
      </c>
      <c r="L47" s="64" t="s">
        <v>488</v>
      </c>
      <c r="M47" s="64" t="s">
        <v>488</v>
      </c>
      <c r="N47" s="64" t="s">
        <v>488</v>
      </c>
      <c r="O47" s="65" t="s">
        <v>488</v>
      </c>
      <c r="P47" s="48"/>
      <c r="Q47" s="48"/>
      <c r="R47" s="48"/>
      <c r="S47" s="48"/>
      <c r="T47" s="48"/>
      <c r="U47" s="48"/>
    </row>
    <row r="48" spans="1:21" ht="30.75" customHeight="1" x14ac:dyDescent="0.15">
      <c r="A48" s="48"/>
      <c r="B48" s="1156"/>
      <c r="C48" s="1157"/>
      <c r="D48" s="62"/>
      <c r="E48" s="1162" t="s">
        <v>13</v>
      </c>
      <c r="F48" s="1162"/>
      <c r="G48" s="1162"/>
      <c r="H48" s="1162"/>
      <c r="I48" s="1162"/>
      <c r="J48" s="1163"/>
      <c r="K48" s="63">
        <v>786</v>
      </c>
      <c r="L48" s="64">
        <v>764</v>
      </c>
      <c r="M48" s="64">
        <v>755</v>
      </c>
      <c r="N48" s="64">
        <v>706</v>
      </c>
      <c r="O48" s="65">
        <v>723</v>
      </c>
      <c r="P48" s="48"/>
      <c r="Q48" s="48"/>
      <c r="R48" s="48"/>
      <c r="S48" s="48"/>
      <c r="T48" s="48"/>
      <c r="U48" s="48"/>
    </row>
    <row r="49" spans="1:21" ht="30.75" customHeight="1" x14ac:dyDescent="0.15">
      <c r="A49" s="48"/>
      <c r="B49" s="1156"/>
      <c r="C49" s="1157"/>
      <c r="D49" s="62"/>
      <c r="E49" s="1162" t="s">
        <v>14</v>
      </c>
      <c r="F49" s="1162"/>
      <c r="G49" s="1162"/>
      <c r="H49" s="1162"/>
      <c r="I49" s="1162"/>
      <c r="J49" s="1163"/>
      <c r="K49" s="63">
        <v>0</v>
      </c>
      <c r="L49" s="64">
        <v>6</v>
      </c>
      <c r="M49" s="64">
        <v>6</v>
      </c>
      <c r="N49" s="64">
        <v>8</v>
      </c>
      <c r="O49" s="65">
        <v>8</v>
      </c>
      <c r="P49" s="48"/>
      <c r="Q49" s="48"/>
      <c r="R49" s="48"/>
      <c r="S49" s="48"/>
      <c r="T49" s="48"/>
      <c r="U49" s="48"/>
    </row>
    <row r="50" spans="1:21" ht="30.75" customHeight="1" x14ac:dyDescent="0.15">
      <c r="A50" s="48"/>
      <c r="B50" s="1156"/>
      <c r="C50" s="1157"/>
      <c r="D50" s="62"/>
      <c r="E50" s="1162" t="s">
        <v>15</v>
      </c>
      <c r="F50" s="1162"/>
      <c r="G50" s="1162"/>
      <c r="H50" s="1162"/>
      <c r="I50" s="1162"/>
      <c r="J50" s="1163"/>
      <c r="K50" s="63" t="s">
        <v>488</v>
      </c>
      <c r="L50" s="64" t="s">
        <v>488</v>
      </c>
      <c r="M50" s="64" t="s">
        <v>488</v>
      </c>
      <c r="N50" s="64" t="s">
        <v>488</v>
      </c>
      <c r="O50" s="65" t="s">
        <v>488</v>
      </c>
      <c r="P50" s="48"/>
      <c r="Q50" s="48"/>
      <c r="R50" s="48"/>
      <c r="S50" s="48"/>
      <c r="T50" s="48"/>
      <c r="U50" s="48"/>
    </row>
    <row r="51" spans="1:21" ht="30.75" customHeight="1" x14ac:dyDescent="0.15">
      <c r="A51" s="48"/>
      <c r="B51" s="1158"/>
      <c r="C51" s="1159"/>
      <c r="D51" s="66"/>
      <c r="E51" s="1162" t="s">
        <v>16</v>
      </c>
      <c r="F51" s="1162"/>
      <c r="G51" s="1162"/>
      <c r="H51" s="1162"/>
      <c r="I51" s="1162"/>
      <c r="J51" s="1163"/>
      <c r="K51" s="63" t="s">
        <v>488</v>
      </c>
      <c r="L51" s="64" t="s">
        <v>488</v>
      </c>
      <c r="M51" s="64" t="s">
        <v>488</v>
      </c>
      <c r="N51" s="64" t="s">
        <v>488</v>
      </c>
      <c r="O51" s="65" t="s">
        <v>488</v>
      </c>
      <c r="P51" s="48"/>
      <c r="Q51" s="48"/>
      <c r="R51" s="48"/>
      <c r="S51" s="48"/>
      <c r="T51" s="48"/>
      <c r="U51" s="48"/>
    </row>
    <row r="52" spans="1:21" ht="30.75" customHeight="1" x14ac:dyDescent="0.15">
      <c r="A52" s="48"/>
      <c r="B52" s="1164" t="s">
        <v>17</v>
      </c>
      <c r="C52" s="1165"/>
      <c r="D52" s="66"/>
      <c r="E52" s="1162" t="s">
        <v>18</v>
      </c>
      <c r="F52" s="1162"/>
      <c r="G52" s="1162"/>
      <c r="H52" s="1162"/>
      <c r="I52" s="1162"/>
      <c r="J52" s="1163"/>
      <c r="K52" s="63">
        <v>1425</v>
      </c>
      <c r="L52" s="64">
        <v>1444</v>
      </c>
      <c r="M52" s="64">
        <v>1502</v>
      </c>
      <c r="N52" s="64">
        <v>1458</v>
      </c>
      <c r="O52" s="65">
        <v>1433</v>
      </c>
      <c r="P52" s="48"/>
      <c r="Q52" s="48"/>
      <c r="R52" s="48"/>
      <c r="S52" s="48"/>
      <c r="T52" s="48"/>
      <c r="U52" s="48"/>
    </row>
    <row r="53" spans="1:21" ht="30.75" customHeight="1" thickBot="1" x14ac:dyDescent="0.2">
      <c r="A53" s="48"/>
      <c r="B53" s="1166" t="s">
        <v>19</v>
      </c>
      <c r="C53" s="1167"/>
      <c r="D53" s="67"/>
      <c r="E53" s="1168" t="s">
        <v>20</v>
      </c>
      <c r="F53" s="1168"/>
      <c r="G53" s="1168"/>
      <c r="H53" s="1168"/>
      <c r="I53" s="1168"/>
      <c r="J53" s="1169"/>
      <c r="K53" s="68">
        <v>954</v>
      </c>
      <c r="L53" s="69">
        <v>1123</v>
      </c>
      <c r="M53" s="69">
        <v>1063</v>
      </c>
      <c r="N53" s="69">
        <v>1003</v>
      </c>
      <c r="O53" s="70">
        <v>993</v>
      </c>
      <c r="P53" s="48"/>
      <c r="Q53" s="48"/>
      <c r="R53" s="48"/>
      <c r="S53" s="48"/>
      <c r="T53" s="48"/>
      <c r="U53" s="48"/>
    </row>
    <row r="54" spans="1:21" ht="24" customHeight="1" x14ac:dyDescent="0.15">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15">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2">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2">
      <c r="A57" s="48"/>
      <c r="B57" s="76"/>
      <c r="C57" s="77"/>
      <c r="D57" s="77"/>
      <c r="E57" s="78"/>
      <c r="F57" s="78"/>
      <c r="G57" s="78"/>
      <c r="H57" s="78"/>
      <c r="I57" s="78"/>
      <c r="J57" s="79" t="s">
        <v>2</v>
      </c>
      <c r="K57" s="80" t="s">
        <v>544</v>
      </c>
      <c r="L57" s="81" t="s">
        <v>545</v>
      </c>
      <c r="M57" s="81" t="s">
        <v>546</v>
      </c>
      <c r="N57" s="81" t="s">
        <v>547</v>
      </c>
      <c r="O57" s="82" t="s">
        <v>548</v>
      </c>
      <c r="P57" s="48"/>
      <c r="Q57" s="48"/>
      <c r="R57" s="48"/>
      <c r="S57" s="48"/>
      <c r="T57" s="48"/>
      <c r="U57" s="48"/>
    </row>
    <row r="58" spans="1:21" ht="31.5" customHeight="1" x14ac:dyDescent="0.15">
      <c r="B58" s="1170" t="s">
        <v>24</v>
      </c>
      <c r="C58" s="1171"/>
      <c r="D58" s="1176" t="s">
        <v>25</v>
      </c>
      <c r="E58" s="1177"/>
      <c r="F58" s="1177"/>
      <c r="G58" s="1177"/>
      <c r="H58" s="1177"/>
      <c r="I58" s="1177"/>
      <c r="J58" s="1178"/>
      <c r="K58" s="83"/>
      <c r="L58" s="84"/>
      <c r="M58" s="84"/>
      <c r="N58" s="84"/>
      <c r="O58" s="85"/>
    </row>
    <row r="59" spans="1:21" ht="31.5" customHeight="1" x14ac:dyDescent="0.15">
      <c r="B59" s="1172"/>
      <c r="C59" s="1173"/>
      <c r="D59" s="1179" t="s">
        <v>26</v>
      </c>
      <c r="E59" s="1180"/>
      <c r="F59" s="1180"/>
      <c r="G59" s="1180"/>
      <c r="H59" s="1180"/>
      <c r="I59" s="1180"/>
      <c r="J59" s="1181"/>
      <c r="K59" s="86"/>
      <c r="L59" s="87"/>
      <c r="M59" s="87"/>
      <c r="N59" s="87"/>
      <c r="O59" s="88"/>
    </row>
    <row r="60" spans="1:21" ht="31.5" customHeight="1" thickBot="1" x14ac:dyDescent="0.2">
      <c r="B60" s="1174"/>
      <c r="C60" s="1175"/>
      <c r="D60" s="1182" t="s">
        <v>27</v>
      </c>
      <c r="E60" s="1183"/>
      <c r="F60" s="1183"/>
      <c r="G60" s="1183"/>
      <c r="H60" s="1183"/>
      <c r="I60" s="1183"/>
      <c r="J60" s="1184"/>
      <c r="K60" s="89"/>
      <c r="L60" s="90"/>
      <c r="M60" s="90"/>
      <c r="N60" s="90"/>
      <c r="O60" s="91"/>
    </row>
    <row r="61" spans="1:21" ht="24" customHeight="1" x14ac:dyDescent="0.15">
      <c r="B61" s="92"/>
      <c r="C61" s="92"/>
      <c r="D61" s="93" t="s">
        <v>28</v>
      </c>
      <c r="E61" s="94"/>
      <c r="F61" s="94"/>
      <c r="G61" s="94"/>
      <c r="H61" s="94"/>
      <c r="I61" s="94"/>
      <c r="J61" s="94"/>
      <c r="K61" s="94"/>
      <c r="L61" s="94"/>
      <c r="M61" s="94"/>
      <c r="N61" s="94"/>
      <c r="O61" s="94"/>
    </row>
    <row r="62" spans="1:21" ht="24" customHeight="1" x14ac:dyDescent="0.15">
      <c r="B62" s="95"/>
      <c r="C62" s="95"/>
      <c r="D62" s="93" t="s">
        <v>29</v>
      </c>
      <c r="E62" s="94"/>
      <c r="F62" s="94"/>
      <c r="G62" s="94"/>
      <c r="H62" s="94"/>
      <c r="I62" s="94"/>
      <c r="J62" s="94"/>
      <c r="K62" s="94"/>
      <c r="L62" s="94"/>
      <c r="M62" s="94"/>
      <c r="N62" s="94"/>
      <c r="O62" s="94"/>
    </row>
    <row r="63" spans="1:21" ht="24" customHeight="1" x14ac:dyDescent="0.15">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15">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mNa/Sbg5acpcg12iuY7/uozxisWl43N0iMLsj9X4VxcdhI3bP+8mHkMai0OlVnhngtyUwL4MLuCLg5ZNEJ1CFg==" saltValue="SXTfraM6mWUn81hGexoeqw=="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headerFooter alignWithMargins="0">
    <oddFooter>&amp;C&amp;P/&amp;N</oddFooter>
  </headerFooter>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70" zoomScaleNormal="70" zoomScaleSheetLayoutView="100" workbookViewId="0"/>
  </sheetViews>
  <sheetFormatPr defaultColWidth="0" defaultRowHeight="13.5" customHeight="1" zeroHeight="1" x14ac:dyDescent="0.15"/>
  <cols>
    <col min="1" max="1" width="6.625" style="96" customWidth="1"/>
    <col min="2" max="3" width="12.625" style="96" customWidth="1"/>
    <col min="4" max="4" width="11.625" style="96" customWidth="1"/>
    <col min="5" max="8" width="10.375" style="96" customWidth="1"/>
    <col min="9" max="13" width="16.375" style="96" customWidth="1"/>
    <col min="14" max="19" width="12.625" style="96" customWidth="1"/>
    <col min="20" max="16384" width="0" style="96" hidden="1"/>
  </cols>
  <sheetData>
    <row r="1" s="96" customFormat="1" ht="15" customHeight="1" x14ac:dyDescent="0.15"/>
    <row r="2" s="96" customFormat="1" ht="15" customHeight="1" x14ac:dyDescent="0.15"/>
    <row r="3" s="96" customFormat="1" ht="15" customHeight="1" x14ac:dyDescent="0.15"/>
    <row r="4" s="96" customFormat="1" ht="15" customHeight="1" x14ac:dyDescent="0.15"/>
    <row r="5" s="96" customFormat="1" ht="15" customHeight="1" x14ac:dyDescent="0.15"/>
    <row r="6" s="96" customFormat="1" ht="15" customHeight="1" x14ac:dyDescent="0.15"/>
    <row r="7" s="96" customFormat="1" ht="15" customHeight="1" x14ac:dyDescent="0.15"/>
    <row r="8" s="96" customFormat="1" ht="15" customHeight="1" x14ac:dyDescent="0.15"/>
    <row r="9" s="96" customFormat="1" ht="15" customHeight="1" x14ac:dyDescent="0.15"/>
    <row r="10" s="96" customFormat="1" ht="15" customHeight="1" x14ac:dyDescent="0.15"/>
    <row r="11" s="96" customFormat="1" ht="15" customHeight="1" x14ac:dyDescent="0.15"/>
    <row r="12" s="96" customFormat="1" ht="15" customHeight="1" x14ac:dyDescent="0.15"/>
    <row r="13" s="96" customFormat="1" ht="15" customHeight="1" x14ac:dyDescent="0.15"/>
    <row r="14" s="96" customFormat="1" ht="15" customHeight="1" x14ac:dyDescent="0.15"/>
    <row r="15" s="96" customFormat="1" ht="15" customHeight="1" x14ac:dyDescent="0.15"/>
    <row r="16" s="96" customFormat="1" ht="15" customHeight="1" x14ac:dyDescent="0.15"/>
    <row r="17" s="96" customFormat="1" ht="15" customHeight="1" x14ac:dyDescent="0.15"/>
    <row r="18" s="96" customFormat="1" ht="15" customHeight="1" x14ac:dyDescent="0.15"/>
    <row r="19" s="96" customFormat="1" ht="15" customHeight="1" x14ac:dyDescent="0.15"/>
    <row r="20" s="96" customFormat="1" ht="15" customHeight="1" x14ac:dyDescent="0.15"/>
    <row r="21" s="96" customFormat="1" ht="15" customHeight="1" x14ac:dyDescent="0.15"/>
    <row r="22" s="96" customFormat="1" ht="15" customHeight="1" x14ac:dyDescent="0.15"/>
    <row r="23" s="96" customFormat="1" ht="15" customHeight="1" x14ac:dyDescent="0.15"/>
    <row r="24" s="96" customFormat="1" ht="15" customHeight="1" x14ac:dyDescent="0.15"/>
    <row r="25" s="96" customFormat="1" ht="15" customHeight="1" x14ac:dyDescent="0.15"/>
    <row r="26" s="96" customFormat="1" ht="15" customHeight="1" x14ac:dyDescent="0.15"/>
    <row r="27" s="96" customFormat="1" ht="15" customHeight="1" x14ac:dyDescent="0.15"/>
    <row r="28" s="96" customFormat="1" ht="15" customHeight="1" x14ac:dyDescent="0.15"/>
    <row r="29" s="96" customFormat="1" ht="15" customHeight="1" x14ac:dyDescent="0.15"/>
    <row r="30" s="96" customFormat="1" ht="15" customHeight="1" x14ac:dyDescent="0.15"/>
    <row r="31" s="96" customFormat="1" ht="15" customHeight="1" x14ac:dyDescent="0.15"/>
    <row r="32" s="96" customFormat="1"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7" t="s">
        <v>7</v>
      </c>
    </row>
    <row r="40" spans="2:13" ht="27.75" customHeight="1" thickBot="1" x14ac:dyDescent="0.2">
      <c r="B40" s="98" t="s">
        <v>8</v>
      </c>
      <c r="C40" s="99"/>
      <c r="D40" s="99"/>
      <c r="E40" s="100"/>
      <c r="F40" s="100"/>
      <c r="G40" s="100"/>
      <c r="H40" s="101" t="s">
        <v>2</v>
      </c>
      <c r="I40" s="102" t="s">
        <v>526</v>
      </c>
      <c r="J40" s="103" t="s">
        <v>527</v>
      </c>
      <c r="K40" s="103" t="s">
        <v>528</v>
      </c>
      <c r="L40" s="103" t="s">
        <v>529</v>
      </c>
      <c r="M40" s="104" t="s">
        <v>530</v>
      </c>
    </row>
    <row r="41" spans="2:13" ht="27.75" customHeight="1" x14ac:dyDescent="0.15">
      <c r="B41" s="1185" t="s">
        <v>30</v>
      </c>
      <c r="C41" s="1186"/>
      <c r="D41" s="105"/>
      <c r="E41" s="1191" t="s">
        <v>31</v>
      </c>
      <c r="F41" s="1191"/>
      <c r="G41" s="1191"/>
      <c r="H41" s="1192"/>
      <c r="I41" s="343">
        <v>21715</v>
      </c>
      <c r="J41" s="344">
        <v>20882</v>
      </c>
      <c r="K41" s="344">
        <v>19993</v>
      </c>
      <c r="L41" s="344">
        <v>19197</v>
      </c>
      <c r="M41" s="345">
        <v>18870</v>
      </c>
    </row>
    <row r="42" spans="2:13" ht="27.75" customHeight="1" x14ac:dyDescent="0.15">
      <c r="B42" s="1187"/>
      <c r="C42" s="1188"/>
      <c r="D42" s="106"/>
      <c r="E42" s="1193" t="s">
        <v>32</v>
      </c>
      <c r="F42" s="1193"/>
      <c r="G42" s="1193"/>
      <c r="H42" s="1194"/>
      <c r="I42" s="346" t="s">
        <v>488</v>
      </c>
      <c r="J42" s="347" t="s">
        <v>488</v>
      </c>
      <c r="K42" s="347" t="s">
        <v>488</v>
      </c>
      <c r="L42" s="347" t="s">
        <v>488</v>
      </c>
      <c r="M42" s="348" t="s">
        <v>488</v>
      </c>
    </row>
    <row r="43" spans="2:13" ht="27.75" customHeight="1" x14ac:dyDescent="0.15">
      <c r="B43" s="1187"/>
      <c r="C43" s="1188"/>
      <c r="D43" s="106"/>
      <c r="E43" s="1193" t="s">
        <v>33</v>
      </c>
      <c r="F43" s="1193"/>
      <c r="G43" s="1193"/>
      <c r="H43" s="1194"/>
      <c r="I43" s="346">
        <v>9986</v>
      </c>
      <c r="J43" s="347">
        <v>9334</v>
      </c>
      <c r="K43" s="347">
        <v>9840</v>
      </c>
      <c r="L43" s="347">
        <v>8043</v>
      </c>
      <c r="M43" s="348">
        <v>7738</v>
      </c>
    </row>
    <row r="44" spans="2:13" ht="27.75" customHeight="1" x14ac:dyDescent="0.15">
      <c r="B44" s="1187"/>
      <c r="C44" s="1188"/>
      <c r="D44" s="106"/>
      <c r="E44" s="1193" t="s">
        <v>34</v>
      </c>
      <c r="F44" s="1193"/>
      <c r="G44" s="1193"/>
      <c r="H44" s="1194"/>
      <c r="I44" s="346">
        <v>134</v>
      </c>
      <c r="J44" s="347">
        <v>128</v>
      </c>
      <c r="K44" s="347">
        <v>123</v>
      </c>
      <c r="L44" s="347">
        <v>115</v>
      </c>
      <c r="M44" s="348">
        <v>107</v>
      </c>
    </row>
    <row r="45" spans="2:13" ht="27.75" customHeight="1" x14ac:dyDescent="0.15">
      <c r="B45" s="1187"/>
      <c r="C45" s="1188"/>
      <c r="D45" s="106"/>
      <c r="E45" s="1193" t="s">
        <v>35</v>
      </c>
      <c r="F45" s="1193"/>
      <c r="G45" s="1193"/>
      <c r="H45" s="1194"/>
      <c r="I45" s="346">
        <v>2030</v>
      </c>
      <c r="J45" s="347">
        <v>2094</v>
      </c>
      <c r="K45" s="347">
        <v>2017</v>
      </c>
      <c r="L45" s="347">
        <v>2062</v>
      </c>
      <c r="M45" s="348">
        <v>2019</v>
      </c>
    </row>
    <row r="46" spans="2:13" ht="27.75" customHeight="1" x14ac:dyDescent="0.15">
      <c r="B46" s="1187"/>
      <c r="C46" s="1188"/>
      <c r="D46" s="107"/>
      <c r="E46" s="1193" t="s">
        <v>36</v>
      </c>
      <c r="F46" s="1193"/>
      <c r="G46" s="1193"/>
      <c r="H46" s="1194"/>
      <c r="I46" s="346" t="s">
        <v>488</v>
      </c>
      <c r="J46" s="347" t="s">
        <v>488</v>
      </c>
      <c r="K46" s="347" t="s">
        <v>488</v>
      </c>
      <c r="L46" s="347" t="s">
        <v>488</v>
      </c>
      <c r="M46" s="348" t="s">
        <v>488</v>
      </c>
    </row>
    <row r="47" spans="2:13" ht="27.75" customHeight="1" x14ac:dyDescent="0.15">
      <c r="B47" s="1187"/>
      <c r="C47" s="1188"/>
      <c r="D47" s="108"/>
      <c r="E47" s="1195" t="s">
        <v>37</v>
      </c>
      <c r="F47" s="1196"/>
      <c r="G47" s="1196"/>
      <c r="H47" s="1197"/>
      <c r="I47" s="346" t="s">
        <v>488</v>
      </c>
      <c r="J47" s="347" t="s">
        <v>488</v>
      </c>
      <c r="K47" s="347" t="s">
        <v>488</v>
      </c>
      <c r="L47" s="347" t="s">
        <v>488</v>
      </c>
      <c r="M47" s="348" t="s">
        <v>488</v>
      </c>
    </row>
    <row r="48" spans="2:13" ht="27.75" customHeight="1" x14ac:dyDescent="0.15">
      <c r="B48" s="1187"/>
      <c r="C48" s="1188"/>
      <c r="D48" s="106"/>
      <c r="E48" s="1193" t="s">
        <v>38</v>
      </c>
      <c r="F48" s="1193"/>
      <c r="G48" s="1193"/>
      <c r="H48" s="1194"/>
      <c r="I48" s="346" t="s">
        <v>488</v>
      </c>
      <c r="J48" s="347" t="s">
        <v>488</v>
      </c>
      <c r="K48" s="347" t="s">
        <v>488</v>
      </c>
      <c r="L48" s="347" t="s">
        <v>488</v>
      </c>
      <c r="M48" s="348" t="s">
        <v>488</v>
      </c>
    </row>
    <row r="49" spans="2:13" ht="27.75" customHeight="1" x14ac:dyDescent="0.15">
      <c r="B49" s="1189"/>
      <c r="C49" s="1190"/>
      <c r="D49" s="106"/>
      <c r="E49" s="1193" t="s">
        <v>39</v>
      </c>
      <c r="F49" s="1193"/>
      <c r="G49" s="1193"/>
      <c r="H49" s="1194"/>
      <c r="I49" s="346" t="s">
        <v>488</v>
      </c>
      <c r="J49" s="347" t="s">
        <v>488</v>
      </c>
      <c r="K49" s="347" t="s">
        <v>488</v>
      </c>
      <c r="L49" s="347" t="s">
        <v>488</v>
      </c>
      <c r="M49" s="348" t="s">
        <v>488</v>
      </c>
    </row>
    <row r="50" spans="2:13" ht="27.75" customHeight="1" x14ac:dyDescent="0.15">
      <c r="B50" s="1198" t="s">
        <v>40</v>
      </c>
      <c r="C50" s="1199"/>
      <c r="D50" s="109"/>
      <c r="E50" s="1193" t="s">
        <v>41</v>
      </c>
      <c r="F50" s="1193"/>
      <c r="G50" s="1193"/>
      <c r="H50" s="1194"/>
      <c r="I50" s="346">
        <v>5436</v>
      </c>
      <c r="J50" s="347">
        <v>5043</v>
      </c>
      <c r="K50" s="347">
        <v>4916</v>
      </c>
      <c r="L50" s="347">
        <v>4627</v>
      </c>
      <c r="M50" s="348">
        <v>4557</v>
      </c>
    </row>
    <row r="51" spans="2:13" ht="27.75" customHeight="1" x14ac:dyDescent="0.15">
      <c r="B51" s="1187"/>
      <c r="C51" s="1188"/>
      <c r="D51" s="106"/>
      <c r="E51" s="1193" t="s">
        <v>42</v>
      </c>
      <c r="F51" s="1193"/>
      <c r="G51" s="1193"/>
      <c r="H51" s="1194"/>
      <c r="I51" s="346">
        <v>477</v>
      </c>
      <c r="J51" s="347">
        <v>468</v>
      </c>
      <c r="K51" s="347">
        <v>483</v>
      </c>
      <c r="L51" s="347">
        <v>475</v>
      </c>
      <c r="M51" s="348">
        <v>464</v>
      </c>
    </row>
    <row r="52" spans="2:13" ht="27.75" customHeight="1" x14ac:dyDescent="0.15">
      <c r="B52" s="1189"/>
      <c r="C52" s="1190"/>
      <c r="D52" s="106"/>
      <c r="E52" s="1193" t="s">
        <v>43</v>
      </c>
      <c r="F52" s="1193"/>
      <c r="G52" s="1193"/>
      <c r="H52" s="1194"/>
      <c r="I52" s="346">
        <v>18940</v>
      </c>
      <c r="J52" s="347">
        <v>18473</v>
      </c>
      <c r="K52" s="347">
        <v>17719</v>
      </c>
      <c r="L52" s="347">
        <v>17099</v>
      </c>
      <c r="M52" s="348">
        <v>16306</v>
      </c>
    </row>
    <row r="53" spans="2:13" ht="27.75" customHeight="1" thickBot="1" x14ac:dyDescent="0.2">
      <c r="B53" s="1200" t="s">
        <v>19</v>
      </c>
      <c r="C53" s="1201"/>
      <c r="D53" s="110"/>
      <c r="E53" s="1202" t="s">
        <v>44</v>
      </c>
      <c r="F53" s="1202"/>
      <c r="G53" s="1202"/>
      <c r="H53" s="1203"/>
      <c r="I53" s="349">
        <v>9012</v>
      </c>
      <c r="J53" s="350">
        <v>8454</v>
      </c>
      <c r="K53" s="350">
        <v>8856</v>
      </c>
      <c r="L53" s="350">
        <v>7216</v>
      </c>
      <c r="M53" s="351">
        <v>7407</v>
      </c>
    </row>
    <row r="54" spans="2:13" ht="27.75" customHeight="1" x14ac:dyDescent="0.15">
      <c r="B54" s="111"/>
      <c r="C54" s="112"/>
      <c r="D54" s="112"/>
      <c r="E54" s="113"/>
      <c r="F54" s="113"/>
      <c r="G54" s="113"/>
      <c r="H54" s="113"/>
      <c r="I54" s="114"/>
      <c r="J54" s="114"/>
      <c r="K54" s="114"/>
      <c r="L54" s="114"/>
      <c r="M54" s="114"/>
    </row>
    <row r="55" spans="2:13" x14ac:dyDescent="0.15"/>
  </sheetData>
  <sheetProtection algorithmName="SHA-512" hashValue="qhuV+N+AYAK8CWxQOS9X+uP25ZF/a6NIuMVTf+AiE1uLSx4rzicvRFya4SNc5nSbhuQduTGqhUsHHQ47bGzZ8w==" saltValue="YQI45/eGdDJtAeQ2yIQ3Wg=="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headerFooter alignWithMargins="0">
    <oddFooter>&amp;C&amp;P/&amp;N</oddFooter>
  </headerFooter>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5" t="s">
        <v>45</v>
      </c>
    </row>
    <row r="54" spans="2:8" ht="29.25" customHeight="1" thickBot="1" x14ac:dyDescent="0.25">
      <c r="B54" s="116" t="s">
        <v>1</v>
      </c>
      <c r="C54" s="117"/>
      <c r="D54" s="117"/>
      <c r="E54" s="118" t="s">
        <v>2</v>
      </c>
      <c r="F54" s="119" t="s">
        <v>528</v>
      </c>
      <c r="G54" s="119" t="s">
        <v>529</v>
      </c>
      <c r="H54" s="120" t="s">
        <v>530</v>
      </c>
    </row>
    <row r="55" spans="2:8" ht="52.5" customHeight="1" x14ac:dyDescent="0.15">
      <c r="B55" s="121"/>
      <c r="C55" s="1212" t="s">
        <v>46</v>
      </c>
      <c r="D55" s="1212"/>
      <c r="E55" s="1213"/>
      <c r="F55" s="352">
        <v>2587</v>
      </c>
      <c r="G55" s="352">
        <v>2495</v>
      </c>
      <c r="H55" s="353">
        <v>2355</v>
      </c>
    </row>
    <row r="56" spans="2:8" ht="52.5" customHeight="1" x14ac:dyDescent="0.15">
      <c r="B56" s="122"/>
      <c r="C56" s="1214" t="s">
        <v>47</v>
      </c>
      <c r="D56" s="1214"/>
      <c r="E56" s="1215"/>
      <c r="F56" s="354">
        <v>1454</v>
      </c>
      <c r="G56" s="354">
        <v>1289</v>
      </c>
      <c r="H56" s="355">
        <v>1109</v>
      </c>
    </row>
    <row r="57" spans="2:8" ht="53.25" customHeight="1" x14ac:dyDescent="0.15">
      <c r="B57" s="122"/>
      <c r="C57" s="1216" t="s">
        <v>48</v>
      </c>
      <c r="D57" s="1216"/>
      <c r="E57" s="1217"/>
      <c r="F57" s="356">
        <v>629</v>
      </c>
      <c r="G57" s="356">
        <v>592</v>
      </c>
      <c r="H57" s="357">
        <v>840</v>
      </c>
    </row>
    <row r="58" spans="2:8" ht="45.75" customHeight="1" x14ac:dyDescent="0.15">
      <c r="B58" s="123"/>
      <c r="C58" s="1204" t="s">
        <v>559</v>
      </c>
      <c r="D58" s="1205"/>
      <c r="E58" s="1206"/>
      <c r="F58" s="358">
        <v>55</v>
      </c>
      <c r="G58" s="358">
        <v>58</v>
      </c>
      <c r="H58" s="359">
        <v>380</v>
      </c>
    </row>
    <row r="59" spans="2:8" ht="45.75" customHeight="1" x14ac:dyDescent="0.15">
      <c r="B59" s="123"/>
      <c r="C59" s="1204" t="s">
        <v>560</v>
      </c>
      <c r="D59" s="1205"/>
      <c r="E59" s="1206"/>
      <c r="F59" s="358">
        <v>280</v>
      </c>
      <c r="G59" s="358">
        <v>268</v>
      </c>
      <c r="H59" s="359">
        <v>210</v>
      </c>
    </row>
    <row r="60" spans="2:8" ht="45.75" customHeight="1" x14ac:dyDescent="0.15">
      <c r="B60" s="123"/>
      <c r="C60" s="1204" t="s">
        <v>561</v>
      </c>
      <c r="D60" s="1205"/>
      <c r="E60" s="1206"/>
      <c r="F60" s="358">
        <v>118</v>
      </c>
      <c r="G60" s="358">
        <v>110</v>
      </c>
      <c r="H60" s="359">
        <v>104</v>
      </c>
    </row>
    <row r="61" spans="2:8" ht="45.75" customHeight="1" x14ac:dyDescent="0.15">
      <c r="B61" s="123"/>
      <c r="C61" s="1204" t="s">
        <v>562</v>
      </c>
      <c r="D61" s="1205"/>
      <c r="E61" s="1206"/>
      <c r="F61" s="358">
        <v>50</v>
      </c>
      <c r="G61" s="358">
        <v>47</v>
      </c>
      <c r="H61" s="359">
        <v>47</v>
      </c>
    </row>
    <row r="62" spans="2:8" ht="45.75" customHeight="1" thickBot="1" x14ac:dyDescent="0.2">
      <c r="B62" s="124"/>
      <c r="C62" s="1207" t="s">
        <v>563</v>
      </c>
      <c r="D62" s="1208"/>
      <c r="E62" s="1209"/>
      <c r="F62" s="360">
        <v>54</v>
      </c>
      <c r="G62" s="360">
        <v>44</v>
      </c>
      <c r="H62" s="361">
        <v>34</v>
      </c>
    </row>
    <row r="63" spans="2:8" ht="52.5" customHeight="1" thickBot="1" x14ac:dyDescent="0.2">
      <c r="B63" s="125"/>
      <c r="C63" s="1210" t="s">
        <v>49</v>
      </c>
      <c r="D63" s="1210"/>
      <c r="E63" s="1211"/>
      <c r="F63" s="362">
        <v>4670</v>
      </c>
      <c r="G63" s="362">
        <v>4376</v>
      </c>
      <c r="H63" s="363">
        <v>4304</v>
      </c>
    </row>
    <row r="64" spans="2:8" x14ac:dyDescent="0.15"/>
  </sheetData>
  <sheetProtection algorithmName="SHA-512" hashValue="og1AmC3DPJftRi65JG3vVhn5zmDBgSHFeAgrMc1Xq7BwhpFAl+9OCEe4xXFzvgP0kgfxJRKffaV9+hVv2BOLKg==" saltValue="U8hWb5VjXFo7Bum3QIQJr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headerFooter alignWithMargins="0">
    <oddFooter>&amp;C&amp;P/&amp;N</oddFooter>
  </headerFooter>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C0B4B4-CC64-47ED-91B8-BF201344E7C5}">
  <sheetPr>
    <pageSetUpPr fitToPage="1"/>
  </sheetPr>
  <dimension ref="A1:DE85"/>
  <sheetViews>
    <sheetView showGridLines="0" tabSelected="1" zoomScale="85" zoomScaleNormal="85" zoomScaleSheetLayoutView="55" workbookViewId="0">
      <selection activeCell="AN70" sqref="AN70"/>
    </sheetView>
  </sheetViews>
  <sheetFormatPr defaultColWidth="0" defaultRowHeight="13.5" customHeight="1" zeroHeight="1" x14ac:dyDescent="0.15"/>
  <cols>
    <col min="1" max="1" width="6.375" style="1220" customWidth="1"/>
    <col min="2" max="107" width="2.5" style="1220" customWidth="1"/>
    <col min="108" max="108" width="6.125" style="1227" customWidth="1"/>
    <col min="109" max="109" width="5.875" style="1226" customWidth="1"/>
    <col min="110" max="16384" width="8.625" style="1220" hidden="1"/>
  </cols>
  <sheetData>
    <row r="1" spans="1:109" ht="42.75" customHeight="1" x14ac:dyDescent="0.15">
      <c r="A1" s="1218"/>
      <c r="B1" s="1219"/>
      <c r="DD1" s="1220"/>
      <c r="DE1" s="1220"/>
    </row>
    <row r="2" spans="1:109" ht="25.5" customHeight="1" x14ac:dyDescent="0.15">
      <c r="A2" s="1221"/>
      <c r="C2" s="1221"/>
      <c r="O2" s="1221"/>
      <c r="P2" s="1221"/>
      <c r="Q2" s="1221"/>
      <c r="R2" s="1221"/>
      <c r="S2" s="1221"/>
      <c r="T2" s="1221"/>
      <c r="U2" s="1221"/>
      <c r="V2" s="1221"/>
      <c r="W2" s="1221"/>
      <c r="X2" s="1221"/>
      <c r="Y2" s="1221"/>
      <c r="Z2" s="1221"/>
      <c r="AA2" s="1221"/>
      <c r="AB2" s="1221"/>
      <c r="AC2" s="1221"/>
      <c r="AD2" s="1221"/>
      <c r="AE2" s="1221"/>
      <c r="AF2" s="1221"/>
      <c r="AG2" s="1221"/>
      <c r="AH2" s="1221"/>
      <c r="AI2" s="1221"/>
      <c r="AU2" s="1221"/>
      <c r="BG2" s="1221"/>
      <c r="BS2" s="1221"/>
      <c r="CE2" s="1221"/>
      <c r="CQ2" s="1221"/>
      <c r="DD2" s="1220"/>
      <c r="DE2" s="1220"/>
    </row>
    <row r="3" spans="1:109" ht="25.5" customHeight="1" x14ac:dyDescent="0.15">
      <c r="A3" s="1221"/>
      <c r="C3" s="1221"/>
      <c r="O3" s="1221"/>
      <c r="P3" s="1221"/>
      <c r="Q3" s="1221"/>
      <c r="R3" s="1221"/>
      <c r="S3" s="1221"/>
      <c r="T3" s="1221"/>
      <c r="U3" s="1221"/>
      <c r="V3" s="1221"/>
      <c r="W3" s="1221"/>
      <c r="X3" s="1221"/>
      <c r="Y3" s="1221"/>
      <c r="Z3" s="1221"/>
      <c r="AA3" s="1221"/>
      <c r="AB3" s="1221"/>
      <c r="AC3" s="1221"/>
      <c r="AD3" s="1221"/>
      <c r="AE3" s="1221"/>
      <c r="AF3" s="1221"/>
      <c r="AG3" s="1221"/>
      <c r="AH3" s="1221"/>
      <c r="AI3" s="1221"/>
      <c r="AU3" s="1221"/>
      <c r="BG3" s="1221"/>
      <c r="BS3" s="1221"/>
      <c r="CE3" s="1221"/>
      <c r="CQ3" s="1221"/>
      <c r="DD3" s="1220"/>
      <c r="DE3" s="1220"/>
    </row>
    <row r="4" spans="1:109" s="247" customFormat="1" x14ac:dyDescent="0.15">
      <c r="A4" s="1221"/>
      <c r="B4" s="1221"/>
      <c r="C4" s="1221"/>
      <c r="D4" s="1221"/>
      <c r="E4" s="1221"/>
      <c r="F4" s="1221"/>
      <c r="G4" s="1221"/>
      <c r="H4" s="1221"/>
      <c r="I4" s="1221"/>
      <c r="J4" s="1221"/>
      <c r="K4" s="1221"/>
      <c r="L4" s="1221"/>
      <c r="M4" s="1221"/>
      <c r="N4" s="1221"/>
      <c r="O4" s="1221"/>
      <c r="P4" s="1221"/>
      <c r="Q4" s="1221"/>
      <c r="R4" s="1221"/>
      <c r="S4" s="1221"/>
      <c r="T4" s="1221"/>
      <c r="U4" s="1221"/>
      <c r="V4" s="1221"/>
      <c r="W4" s="1221"/>
      <c r="X4" s="1221"/>
      <c r="Y4" s="1221"/>
      <c r="Z4" s="1221"/>
      <c r="AA4" s="1221"/>
      <c r="AB4" s="1221"/>
      <c r="AC4" s="1221"/>
      <c r="AD4" s="1221"/>
      <c r="AE4" s="1221"/>
      <c r="AF4" s="1221"/>
      <c r="AG4" s="1221"/>
      <c r="AH4" s="1221"/>
      <c r="AI4" s="1221"/>
      <c r="AJ4" s="1221"/>
      <c r="AK4" s="1221"/>
      <c r="AL4" s="1221"/>
      <c r="AM4" s="1221"/>
      <c r="AN4" s="1221"/>
      <c r="AO4" s="1221"/>
      <c r="AP4" s="1221"/>
      <c r="AQ4" s="1221"/>
      <c r="AR4" s="1221"/>
      <c r="AS4" s="1221"/>
      <c r="AT4" s="1221"/>
      <c r="AU4" s="1221"/>
      <c r="AV4" s="1221"/>
      <c r="AW4" s="1221"/>
      <c r="AX4" s="1221"/>
      <c r="AY4" s="1221"/>
      <c r="AZ4" s="1221"/>
      <c r="BA4" s="1221"/>
      <c r="BB4" s="1221"/>
      <c r="BC4" s="1221"/>
      <c r="BD4" s="1221"/>
      <c r="BE4" s="1221"/>
      <c r="BF4" s="1221"/>
      <c r="BG4" s="1221"/>
      <c r="BH4" s="1221"/>
      <c r="BI4" s="1221"/>
      <c r="BJ4" s="1221"/>
      <c r="BK4" s="1221"/>
      <c r="BL4" s="1221"/>
      <c r="BM4" s="1221"/>
      <c r="BN4" s="1221"/>
      <c r="BO4" s="1221"/>
      <c r="BP4" s="1221"/>
      <c r="BQ4" s="1221"/>
      <c r="BR4" s="1221"/>
      <c r="BS4" s="1221"/>
      <c r="BT4" s="1221"/>
      <c r="BU4" s="1221"/>
      <c r="BV4" s="1221"/>
      <c r="BW4" s="1221"/>
      <c r="BX4" s="1221"/>
      <c r="BY4" s="1221"/>
      <c r="BZ4" s="1221"/>
      <c r="CA4" s="1221"/>
      <c r="CB4" s="1221"/>
      <c r="CC4" s="1221"/>
      <c r="CD4" s="1221"/>
      <c r="CE4" s="1221"/>
      <c r="CF4" s="1221"/>
      <c r="CG4" s="1221"/>
      <c r="CH4" s="1221"/>
      <c r="CI4" s="1221"/>
      <c r="CJ4" s="1221"/>
      <c r="CK4" s="1221"/>
      <c r="CL4" s="1221"/>
      <c r="CM4" s="1221"/>
      <c r="CN4" s="1221"/>
      <c r="CO4" s="1221"/>
      <c r="CP4" s="1221"/>
      <c r="CQ4" s="1221"/>
      <c r="CR4" s="1221"/>
      <c r="CS4" s="1221"/>
      <c r="CT4" s="1221"/>
      <c r="CU4" s="1221"/>
      <c r="CV4" s="1221"/>
      <c r="CW4" s="1221"/>
      <c r="CX4" s="1221"/>
      <c r="CY4" s="1221"/>
      <c r="CZ4" s="1221"/>
      <c r="DA4" s="1221"/>
      <c r="DB4" s="1221"/>
      <c r="DC4" s="1221"/>
      <c r="DD4" s="1221"/>
      <c r="DE4" s="1221"/>
    </row>
    <row r="5" spans="1:109" s="247" customFormat="1" x14ac:dyDescent="0.15">
      <c r="A5" s="1221"/>
      <c r="B5" s="1221"/>
      <c r="C5" s="1221"/>
      <c r="D5" s="1221"/>
      <c r="E5" s="1221"/>
      <c r="F5" s="1221"/>
      <c r="G5" s="1221"/>
      <c r="H5" s="1221"/>
      <c r="I5" s="1221"/>
      <c r="J5" s="1221"/>
      <c r="K5" s="1221"/>
      <c r="L5" s="1221"/>
      <c r="M5" s="1221"/>
      <c r="N5" s="1221"/>
      <c r="O5" s="1221"/>
      <c r="P5" s="1221"/>
      <c r="Q5" s="1221"/>
      <c r="R5" s="1221"/>
      <c r="S5" s="1221"/>
      <c r="T5" s="1221"/>
      <c r="U5" s="1221"/>
      <c r="V5" s="1221"/>
      <c r="W5" s="1221"/>
      <c r="X5" s="1221"/>
      <c r="Y5" s="1221"/>
      <c r="Z5" s="1221"/>
      <c r="AA5" s="1221"/>
      <c r="AB5" s="1221"/>
      <c r="AC5" s="1221"/>
      <c r="AD5" s="1221"/>
      <c r="AE5" s="1221"/>
      <c r="AF5" s="1221"/>
      <c r="AG5" s="1221"/>
      <c r="AH5" s="1221"/>
      <c r="AI5" s="1221"/>
      <c r="AJ5" s="1221"/>
      <c r="AK5" s="1221"/>
      <c r="AL5" s="1221"/>
      <c r="AM5" s="1221"/>
      <c r="AN5" s="1221"/>
      <c r="AO5" s="1221"/>
      <c r="AP5" s="1221"/>
      <c r="AQ5" s="1221"/>
      <c r="AR5" s="1221"/>
      <c r="AS5" s="1221"/>
      <c r="AT5" s="1221"/>
      <c r="AU5" s="1221"/>
      <c r="AV5" s="1221"/>
      <c r="AW5" s="1221"/>
      <c r="AX5" s="1221"/>
      <c r="AY5" s="1221"/>
      <c r="AZ5" s="1221"/>
      <c r="BA5" s="1221"/>
      <c r="BB5" s="1221"/>
      <c r="BC5" s="1221"/>
      <c r="BD5" s="1221"/>
      <c r="BE5" s="1221"/>
      <c r="BF5" s="1221"/>
      <c r="BG5" s="1221"/>
      <c r="BH5" s="1221"/>
      <c r="BI5" s="1221"/>
      <c r="BJ5" s="1221"/>
      <c r="BK5" s="1221"/>
      <c r="BL5" s="1221"/>
      <c r="BM5" s="1221"/>
      <c r="BN5" s="1221"/>
      <c r="BO5" s="1221"/>
      <c r="BP5" s="1221"/>
      <c r="BQ5" s="1221"/>
      <c r="BR5" s="1221"/>
      <c r="BS5" s="1221"/>
      <c r="BT5" s="1221"/>
      <c r="BU5" s="1221"/>
      <c r="BV5" s="1221"/>
      <c r="BW5" s="1221"/>
      <c r="BX5" s="1221"/>
      <c r="BY5" s="1221"/>
      <c r="BZ5" s="1221"/>
      <c r="CA5" s="1221"/>
      <c r="CB5" s="1221"/>
      <c r="CC5" s="1221"/>
      <c r="CD5" s="1221"/>
      <c r="CE5" s="1221"/>
      <c r="CF5" s="1221"/>
      <c r="CG5" s="1221"/>
      <c r="CH5" s="1221"/>
      <c r="CI5" s="1221"/>
      <c r="CJ5" s="1221"/>
      <c r="CK5" s="1221"/>
      <c r="CL5" s="1221"/>
      <c r="CM5" s="1221"/>
      <c r="CN5" s="1221"/>
      <c r="CO5" s="1221"/>
      <c r="CP5" s="1221"/>
      <c r="CQ5" s="1221"/>
      <c r="CR5" s="1221"/>
      <c r="CS5" s="1221"/>
      <c r="CT5" s="1221"/>
      <c r="CU5" s="1221"/>
      <c r="CV5" s="1221"/>
      <c r="CW5" s="1221"/>
      <c r="CX5" s="1221"/>
      <c r="CY5" s="1221"/>
      <c r="CZ5" s="1221"/>
      <c r="DA5" s="1221"/>
      <c r="DB5" s="1221"/>
      <c r="DC5" s="1221"/>
      <c r="DD5" s="1221"/>
      <c r="DE5" s="1221"/>
    </row>
    <row r="6" spans="1:109" s="247" customFormat="1" x14ac:dyDescent="0.15">
      <c r="A6" s="1221"/>
      <c r="B6" s="1221"/>
      <c r="C6" s="1221"/>
      <c r="D6" s="1221"/>
      <c r="E6" s="1221"/>
      <c r="F6" s="1221"/>
      <c r="G6" s="1221"/>
      <c r="H6" s="1221"/>
      <c r="I6" s="1221"/>
      <c r="J6" s="1221"/>
      <c r="K6" s="1221"/>
      <c r="L6" s="1221"/>
      <c r="M6" s="1221"/>
      <c r="N6" s="1221"/>
      <c r="O6" s="1221"/>
      <c r="P6" s="1221"/>
      <c r="Q6" s="1221"/>
      <c r="R6" s="1221"/>
      <c r="S6" s="1221"/>
      <c r="T6" s="1221"/>
      <c r="U6" s="1221"/>
      <c r="V6" s="1221"/>
      <c r="W6" s="1221"/>
      <c r="X6" s="1221"/>
      <c r="Y6" s="1221"/>
      <c r="Z6" s="1221"/>
      <c r="AA6" s="1221"/>
      <c r="AB6" s="1221"/>
      <c r="AC6" s="1221"/>
      <c r="AD6" s="1221"/>
      <c r="AE6" s="1221"/>
      <c r="AF6" s="1221"/>
      <c r="AG6" s="1221"/>
      <c r="AH6" s="1221"/>
      <c r="AI6" s="1221"/>
      <c r="AJ6" s="1221"/>
      <c r="AK6" s="1221"/>
      <c r="AL6" s="1221"/>
      <c r="AM6" s="1221"/>
      <c r="AN6" s="1221"/>
      <c r="AO6" s="1221"/>
      <c r="AP6" s="1221"/>
      <c r="AQ6" s="1221"/>
      <c r="AR6" s="1221"/>
      <c r="AS6" s="1221"/>
      <c r="AT6" s="1221"/>
      <c r="AU6" s="1221"/>
      <c r="AV6" s="1221"/>
      <c r="AW6" s="1221"/>
      <c r="AX6" s="1221"/>
      <c r="AY6" s="1221"/>
      <c r="AZ6" s="1221"/>
      <c r="BA6" s="1221"/>
      <c r="BB6" s="1221"/>
      <c r="BC6" s="1221"/>
      <c r="BD6" s="1221"/>
      <c r="BE6" s="1221"/>
      <c r="BF6" s="1221"/>
      <c r="BG6" s="1221"/>
      <c r="BH6" s="1221"/>
      <c r="BI6" s="1221"/>
      <c r="BJ6" s="1221"/>
      <c r="BK6" s="1221"/>
      <c r="BL6" s="1221"/>
      <c r="BM6" s="1221"/>
      <c r="BN6" s="1221"/>
      <c r="BO6" s="1221"/>
      <c r="BP6" s="1221"/>
      <c r="BQ6" s="1221"/>
      <c r="BR6" s="1221"/>
      <c r="BS6" s="1221"/>
      <c r="BT6" s="1221"/>
      <c r="BU6" s="1221"/>
      <c r="BV6" s="1221"/>
      <c r="BW6" s="1221"/>
      <c r="BX6" s="1221"/>
      <c r="BY6" s="1221"/>
      <c r="BZ6" s="1221"/>
      <c r="CA6" s="1221"/>
      <c r="CB6" s="1221"/>
      <c r="CC6" s="1221"/>
      <c r="CD6" s="1221"/>
      <c r="CE6" s="1221"/>
      <c r="CF6" s="1221"/>
      <c r="CG6" s="1221"/>
      <c r="CH6" s="1221"/>
      <c r="CI6" s="1221"/>
      <c r="CJ6" s="1221"/>
      <c r="CK6" s="1221"/>
      <c r="CL6" s="1221"/>
      <c r="CM6" s="1221"/>
      <c r="CN6" s="1221"/>
      <c r="CO6" s="1221"/>
      <c r="CP6" s="1221"/>
      <c r="CQ6" s="1221"/>
      <c r="CR6" s="1221"/>
      <c r="CS6" s="1221"/>
      <c r="CT6" s="1221"/>
      <c r="CU6" s="1221"/>
      <c r="CV6" s="1221"/>
      <c r="CW6" s="1221"/>
      <c r="CX6" s="1221"/>
      <c r="CY6" s="1221"/>
      <c r="CZ6" s="1221"/>
      <c r="DA6" s="1221"/>
      <c r="DB6" s="1221"/>
      <c r="DC6" s="1221"/>
      <c r="DD6" s="1221"/>
      <c r="DE6" s="1221"/>
    </row>
    <row r="7" spans="1:109" s="247" customFormat="1" x14ac:dyDescent="0.15">
      <c r="A7" s="1221"/>
      <c r="B7" s="1221"/>
      <c r="C7" s="1221"/>
      <c r="D7" s="1221"/>
      <c r="E7" s="1221"/>
      <c r="F7" s="1221"/>
      <c r="G7" s="1221"/>
      <c r="H7" s="1221"/>
      <c r="I7" s="1221"/>
      <c r="J7" s="1221"/>
      <c r="K7" s="1221"/>
      <c r="L7" s="1221"/>
      <c r="M7" s="1221"/>
      <c r="N7" s="1221"/>
      <c r="O7" s="1221"/>
      <c r="P7" s="1221"/>
      <c r="Q7" s="1221"/>
      <c r="R7" s="1221"/>
      <c r="S7" s="1221"/>
      <c r="T7" s="1221"/>
      <c r="U7" s="1221"/>
      <c r="V7" s="1221"/>
      <c r="W7" s="1221"/>
      <c r="X7" s="1221"/>
      <c r="Y7" s="1221"/>
      <c r="Z7" s="1221"/>
      <c r="AA7" s="1221"/>
      <c r="AB7" s="1221"/>
      <c r="AC7" s="1221"/>
      <c r="AD7" s="1221"/>
      <c r="AE7" s="1221"/>
      <c r="AF7" s="1221"/>
      <c r="AG7" s="1221"/>
      <c r="AH7" s="1221"/>
      <c r="AI7" s="1221"/>
      <c r="AJ7" s="1221"/>
      <c r="AK7" s="1221"/>
      <c r="AL7" s="1221"/>
      <c r="AM7" s="1221"/>
      <c r="AN7" s="1221"/>
      <c r="AO7" s="1221"/>
      <c r="AP7" s="1221"/>
      <c r="AQ7" s="1221"/>
      <c r="AR7" s="1221"/>
      <c r="AS7" s="1221"/>
      <c r="AT7" s="1221"/>
      <c r="AU7" s="1221"/>
      <c r="AV7" s="1221"/>
      <c r="AW7" s="1221"/>
      <c r="AX7" s="1221"/>
      <c r="AY7" s="1221"/>
      <c r="AZ7" s="1221"/>
      <c r="BA7" s="1221"/>
      <c r="BB7" s="1221"/>
      <c r="BC7" s="1221"/>
      <c r="BD7" s="1221"/>
      <c r="BE7" s="1221"/>
      <c r="BF7" s="1221"/>
      <c r="BG7" s="1221"/>
      <c r="BH7" s="1221"/>
      <c r="BI7" s="1221"/>
      <c r="BJ7" s="1221"/>
      <c r="BK7" s="1221"/>
      <c r="BL7" s="1221"/>
      <c r="BM7" s="1221"/>
      <c r="BN7" s="1221"/>
      <c r="BO7" s="1221"/>
      <c r="BP7" s="1221"/>
      <c r="BQ7" s="1221"/>
      <c r="BR7" s="1221"/>
      <c r="BS7" s="1221"/>
      <c r="BT7" s="1221"/>
      <c r="BU7" s="1221"/>
      <c r="BV7" s="1221"/>
      <c r="BW7" s="1221"/>
      <c r="BX7" s="1221"/>
      <c r="BY7" s="1221"/>
      <c r="BZ7" s="1221"/>
      <c r="CA7" s="1221"/>
      <c r="CB7" s="1221"/>
      <c r="CC7" s="1221"/>
      <c r="CD7" s="1221"/>
      <c r="CE7" s="1221"/>
      <c r="CF7" s="1221"/>
      <c r="CG7" s="1221"/>
      <c r="CH7" s="1221"/>
      <c r="CI7" s="1221"/>
      <c r="CJ7" s="1221"/>
      <c r="CK7" s="1221"/>
      <c r="CL7" s="1221"/>
      <c r="CM7" s="1221"/>
      <c r="CN7" s="1221"/>
      <c r="CO7" s="1221"/>
      <c r="CP7" s="1221"/>
      <c r="CQ7" s="1221"/>
      <c r="CR7" s="1221"/>
      <c r="CS7" s="1221"/>
      <c r="CT7" s="1221"/>
      <c r="CU7" s="1221"/>
      <c r="CV7" s="1221"/>
      <c r="CW7" s="1221"/>
      <c r="CX7" s="1221"/>
      <c r="CY7" s="1221"/>
      <c r="CZ7" s="1221"/>
      <c r="DA7" s="1221"/>
      <c r="DB7" s="1221"/>
      <c r="DC7" s="1221"/>
      <c r="DD7" s="1221"/>
      <c r="DE7" s="1221"/>
    </row>
    <row r="8" spans="1:109" s="247" customFormat="1" x14ac:dyDescent="0.15">
      <c r="A8" s="1221"/>
      <c r="B8" s="1221"/>
      <c r="C8" s="1221"/>
      <c r="D8" s="1221"/>
      <c r="E8" s="1221"/>
      <c r="F8" s="1221"/>
      <c r="G8" s="1221"/>
      <c r="H8" s="1221"/>
      <c r="I8" s="1221"/>
      <c r="J8" s="1221"/>
      <c r="K8" s="1221"/>
      <c r="L8" s="1221"/>
      <c r="M8" s="1221"/>
      <c r="N8" s="1221"/>
      <c r="O8" s="1221"/>
      <c r="P8" s="1221"/>
      <c r="Q8" s="1221"/>
      <c r="R8" s="1221"/>
      <c r="S8" s="1221"/>
      <c r="T8" s="1221"/>
      <c r="U8" s="1221"/>
      <c r="V8" s="1221"/>
      <c r="W8" s="1221"/>
      <c r="X8" s="1221"/>
      <c r="Y8" s="1221"/>
      <c r="Z8" s="1221"/>
      <c r="AA8" s="1221"/>
      <c r="AB8" s="1221"/>
      <c r="AC8" s="1221"/>
      <c r="AD8" s="1221"/>
      <c r="AE8" s="1221"/>
      <c r="AF8" s="1221"/>
      <c r="AG8" s="1221"/>
      <c r="AH8" s="1221"/>
      <c r="AI8" s="1221"/>
      <c r="AJ8" s="1221"/>
      <c r="AK8" s="1221"/>
      <c r="AL8" s="1221"/>
      <c r="AM8" s="1221"/>
      <c r="AN8" s="1221"/>
      <c r="AO8" s="1221"/>
      <c r="AP8" s="1221"/>
      <c r="AQ8" s="1221"/>
      <c r="AR8" s="1221"/>
      <c r="AS8" s="1221"/>
      <c r="AT8" s="1221"/>
      <c r="AU8" s="1221"/>
      <c r="AV8" s="1221"/>
      <c r="AW8" s="1221"/>
      <c r="AX8" s="1221"/>
      <c r="AY8" s="1221"/>
      <c r="AZ8" s="1221"/>
      <c r="BA8" s="1221"/>
      <c r="BB8" s="1221"/>
      <c r="BC8" s="1221"/>
      <c r="BD8" s="1221"/>
      <c r="BE8" s="1221"/>
      <c r="BF8" s="1221"/>
      <c r="BG8" s="1221"/>
      <c r="BH8" s="1221"/>
      <c r="BI8" s="1221"/>
      <c r="BJ8" s="1221"/>
      <c r="BK8" s="1221"/>
      <c r="BL8" s="1221"/>
      <c r="BM8" s="1221"/>
      <c r="BN8" s="1221"/>
      <c r="BO8" s="1221"/>
      <c r="BP8" s="1221"/>
      <c r="BQ8" s="1221"/>
      <c r="BR8" s="1221"/>
      <c r="BS8" s="1221"/>
      <c r="BT8" s="1221"/>
      <c r="BU8" s="1221"/>
      <c r="BV8" s="1221"/>
      <c r="BW8" s="1221"/>
      <c r="BX8" s="1221"/>
      <c r="BY8" s="1221"/>
      <c r="BZ8" s="1221"/>
      <c r="CA8" s="1221"/>
      <c r="CB8" s="1221"/>
      <c r="CC8" s="1221"/>
      <c r="CD8" s="1221"/>
      <c r="CE8" s="1221"/>
      <c r="CF8" s="1221"/>
      <c r="CG8" s="1221"/>
      <c r="CH8" s="1221"/>
      <c r="CI8" s="1221"/>
      <c r="CJ8" s="1221"/>
      <c r="CK8" s="1221"/>
      <c r="CL8" s="1221"/>
      <c r="CM8" s="1221"/>
      <c r="CN8" s="1221"/>
      <c r="CO8" s="1221"/>
      <c r="CP8" s="1221"/>
      <c r="CQ8" s="1221"/>
      <c r="CR8" s="1221"/>
      <c r="CS8" s="1221"/>
      <c r="CT8" s="1221"/>
      <c r="CU8" s="1221"/>
      <c r="CV8" s="1221"/>
      <c r="CW8" s="1221"/>
      <c r="CX8" s="1221"/>
      <c r="CY8" s="1221"/>
      <c r="CZ8" s="1221"/>
      <c r="DA8" s="1221"/>
      <c r="DB8" s="1221"/>
      <c r="DC8" s="1221"/>
      <c r="DD8" s="1221"/>
      <c r="DE8" s="1221"/>
    </row>
    <row r="9" spans="1:109" s="247" customFormat="1" x14ac:dyDescent="0.15">
      <c r="A9" s="1221"/>
      <c r="B9" s="1221"/>
      <c r="C9" s="1221"/>
      <c r="D9" s="1221"/>
      <c r="E9" s="1221"/>
      <c r="F9" s="1221"/>
      <c r="G9" s="1221"/>
      <c r="H9" s="1221"/>
      <c r="I9" s="1221"/>
      <c r="J9" s="1221"/>
      <c r="K9" s="1221"/>
      <c r="L9" s="1221"/>
      <c r="M9" s="1221"/>
      <c r="N9" s="1221"/>
      <c r="O9" s="1221"/>
      <c r="P9" s="1221"/>
      <c r="Q9" s="1221"/>
      <c r="R9" s="1221"/>
      <c r="S9" s="1221"/>
      <c r="T9" s="1221"/>
      <c r="U9" s="1221"/>
      <c r="V9" s="1221"/>
      <c r="W9" s="1221"/>
      <c r="X9" s="1221"/>
      <c r="Y9" s="1221"/>
      <c r="Z9" s="1221"/>
      <c r="AA9" s="1221"/>
      <c r="AB9" s="1221"/>
      <c r="AC9" s="1221"/>
      <c r="AD9" s="1221"/>
      <c r="AE9" s="1221"/>
      <c r="AF9" s="1221"/>
      <c r="AG9" s="1221"/>
      <c r="AH9" s="1221"/>
      <c r="AI9" s="1221"/>
      <c r="AJ9" s="1221"/>
      <c r="AK9" s="1221"/>
      <c r="AL9" s="1221"/>
      <c r="AM9" s="1221"/>
      <c r="AN9" s="1221"/>
      <c r="AO9" s="1221"/>
      <c r="AP9" s="1221"/>
      <c r="AQ9" s="1221"/>
      <c r="AR9" s="1221"/>
      <c r="AS9" s="1221"/>
      <c r="AT9" s="1221"/>
      <c r="AU9" s="1221"/>
      <c r="AV9" s="1221"/>
      <c r="AW9" s="1221"/>
      <c r="AX9" s="1221"/>
      <c r="AY9" s="1221"/>
      <c r="AZ9" s="1221"/>
      <c r="BA9" s="1221"/>
      <c r="BB9" s="1221"/>
      <c r="BC9" s="1221"/>
      <c r="BD9" s="1221"/>
      <c r="BE9" s="1221"/>
      <c r="BF9" s="1221"/>
      <c r="BG9" s="1221"/>
      <c r="BH9" s="1221"/>
      <c r="BI9" s="1221"/>
      <c r="BJ9" s="1221"/>
      <c r="BK9" s="1221"/>
      <c r="BL9" s="1221"/>
      <c r="BM9" s="1221"/>
      <c r="BN9" s="1221"/>
      <c r="BO9" s="1221"/>
      <c r="BP9" s="1221"/>
      <c r="BQ9" s="1221"/>
      <c r="BR9" s="1221"/>
      <c r="BS9" s="1221"/>
      <c r="BT9" s="1221"/>
      <c r="BU9" s="1221"/>
      <c r="BV9" s="1221"/>
      <c r="BW9" s="1221"/>
      <c r="BX9" s="1221"/>
      <c r="BY9" s="1221"/>
      <c r="BZ9" s="1221"/>
      <c r="CA9" s="1221"/>
      <c r="CB9" s="1221"/>
      <c r="CC9" s="1221"/>
      <c r="CD9" s="1221"/>
      <c r="CE9" s="1221"/>
      <c r="CF9" s="1221"/>
      <c r="CG9" s="1221"/>
      <c r="CH9" s="1221"/>
      <c r="CI9" s="1221"/>
      <c r="CJ9" s="1221"/>
      <c r="CK9" s="1221"/>
      <c r="CL9" s="1221"/>
      <c r="CM9" s="1221"/>
      <c r="CN9" s="1221"/>
      <c r="CO9" s="1221"/>
      <c r="CP9" s="1221"/>
      <c r="CQ9" s="1221"/>
      <c r="CR9" s="1221"/>
      <c r="CS9" s="1221"/>
      <c r="CT9" s="1221"/>
      <c r="CU9" s="1221"/>
      <c r="CV9" s="1221"/>
      <c r="CW9" s="1221"/>
      <c r="CX9" s="1221"/>
      <c r="CY9" s="1221"/>
      <c r="CZ9" s="1221"/>
      <c r="DA9" s="1221"/>
      <c r="DB9" s="1221"/>
      <c r="DC9" s="1221"/>
      <c r="DD9" s="1221"/>
      <c r="DE9" s="1221"/>
    </row>
    <row r="10" spans="1:109" s="247" customFormat="1" x14ac:dyDescent="0.15">
      <c r="A10" s="1221"/>
      <c r="B10" s="1221"/>
      <c r="C10" s="1221"/>
      <c r="D10" s="1221"/>
      <c r="E10" s="1221"/>
      <c r="F10" s="1221"/>
      <c r="G10" s="1221"/>
      <c r="H10" s="1221"/>
      <c r="I10" s="1221"/>
      <c r="J10" s="1221"/>
      <c r="K10" s="1221"/>
      <c r="L10" s="1221"/>
      <c r="M10" s="1221"/>
      <c r="N10" s="1221"/>
      <c r="O10" s="1221"/>
      <c r="P10" s="1221"/>
      <c r="Q10" s="1221"/>
      <c r="R10" s="1221"/>
      <c r="S10" s="1221"/>
      <c r="T10" s="1221"/>
      <c r="U10" s="1221"/>
      <c r="V10" s="1221"/>
      <c r="W10" s="1221"/>
      <c r="X10" s="1221"/>
      <c r="Y10" s="1221"/>
      <c r="Z10" s="1221"/>
      <c r="AA10" s="1221"/>
      <c r="AB10" s="1221"/>
      <c r="AC10" s="1221"/>
      <c r="AD10" s="1221"/>
      <c r="AE10" s="1221"/>
      <c r="AF10" s="1221"/>
      <c r="AG10" s="1221"/>
      <c r="AH10" s="1221"/>
      <c r="AI10" s="1221"/>
      <c r="AJ10" s="1221"/>
      <c r="AK10" s="1221"/>
      <c r="AL10" s="1221"/>
      <c r="AM10" s="1221"/>
      <c r="AN10" s="1221"/>
      <c r="AO10" s="1221"/>
      <c r="AP10" s="1221"/>
      <c r="AQ10" s="1221"/>
      <c r="AR10" s="1221"/>
      <c r="AS10" s="1221"/>
      <c r="AT10" s="1221"/>
      <c r="AU10" s="1221"/>
      <c r="AV10" s="1221"/>
      <c r="AW10" s="1221"/>
      <c r="AX10" s="1221"/>
      <c r="AY10" s="1221"/>
      <c r="AZ10" s="1221"/>
      <c r="BA10" s="1221"/>
      <c r="BB10" s="1221"/>
      <c r="BC10" s="1221"/>
      <c r="BD10" s="1221"/>
      <c r="BE10" s="1221"/>
      <c r="BF10" s="1221"/>
      <c r="BG10" s="1221"/>
      <c r="BH10" s="1221"/>
      <c r="BI10" s="1221"/>
      <c r="BJ10" s="1221"/>
      <c r="BK10" s="1221"/>
      <c r="BL10" s="1221"/>
      <c r="BM10" s="1221"/>
      <c r="BN10" s="1221"/>
      <c r="BO10" s="1221"/>
      <c r="BP10" s="1221"/>
      <c r="BQ10" s="1221"/>
      <c r="BR10" s="1221"/>
      <c r="BS10" s="1221"/>
      <c r="BT10" s="1221"/>
      <c r="BU10" s="1221"/>
      <c r="BV10" s="1221"/>
      <c r="BW10" s="1221"/>
      <c r="BX10" s="1221"/>
      <c r="BY10" s="1221"/>
      <c r="BZ10" s="1221"/>
      <c r="CA10" s="1221"/>
      <c r="CB10" s="1221"/>
      <c r="CC10" s="1221"/>
      <c r="CD10" s="1221"/>
      <c r="CE10" s="1221"/>
      <c r="CF10" s="1221"/>
      <c r="CG10" s="1221"/>
      <c r="CH10" s="1221"/>
      <c r="CI10" s="1221"/>
      <c r="CJ10" s="1221"/>
      <c r="CK10" s="1221"/>
      <c r="CL10" s="1221"/>
      <c r="CM10" s="1221"/>
      <c r="CN10" s="1221"/>
      <c r="CO10" s="1221"/>
      <c r="CP10" s="1221"/>
      <c r="CQ10" s="1221"/>
      <c r="CR10" s="1221"/>
      <c r="CS10" s="1221"/>
      <c r="CT10" s="1221"/>
      <c r="CU10" s="1221"/>
      <c r="CV10" s="1221"/>
      <c r="CW10" s="1221"/>
      <c r="CX10" s="1221"/>
      <c r="CY10" s="1221"/>
      <c r="CZ10" s="1221"/>
      <c r="DA10" s="1221"/>
      <c r="DB10" s="1221"/>
      <c r="DC10" s="1221"/>
      <c r="DD10" s="1221"/>
      <c r="DE10" s="1221"/>
    </row>
    <row r="11" spans="1:109" s="247" customFormat="1" x14ac:dyDescent="0.15">
      <c r="A11" s="1221"/>
      <c r="B11" s="1221"/>
      <c r="C11" s="1221"/>
      <c r="D11" s="1221"/>
      <c r="E11" s="1221"/>
      <c r="F11" s="1221"/>
      <c r="G11" s="1221"/>
      <c r="H11" s="1221"/>
      <c r="I11" s="1221"/>
      <c r="J11" s="1221"/>
      <c r="K11" s="1221"/>
      <c r="L11" s="1221"/>
      <c r="M11" s="1221"/>
      <c r="N11" s="1221"/>
      <c r="O11" s="1221"/>
      <c r="P11" s="1221"/>
      <c r="Q11" s="1221"/>
      <c r="R11" s="1221"/>
      <c r="S11" s="1221"/>
      <c r="T11" s="1221"/>
      <c r="U11" s="1221"/>
      <c r="V11" s="1221"/>
      <c r="W11" s="1221"/>
      <c r="X11" s="1221"/>
      <c r="Y11" s="1221"/>
      <c r="Z11" s="1221"/>
      <c r="AA11" s="1221"/>
      <c r="AB11" s="1221"/>
      <c r="AC11" s="1221"/>
      <c r="AD11" s="1221"/>
      <c r="AE11" s="1221"/>
      <c r="AF11" s="1221"/>
      <c r="AG11" s="1221"/>
      <c r="AH11" s="1221"/>
      <c r="AI11" s="1221"/>
      <c r="AJ11" s="1221"/>
      <c r="AK11" s="1221"/>
      <c r="AL11" s="1221"/>
      <c r="AM11" s="1221"/>
      <c r="AN11" s="1221"/>
      <c r="AO11" s="1221"/>
      <c r="AP11" s="1221"/>
      <c r="AQ11" s="1221"/>
      <c r="AR11" s="1221"/>
      <c r="AS11" s="1221"/>
      <c r="AT11" s="1221"/>
      <c r="AU11" s="1221"/>
      <c r="AV11" s="1221"/>
      <c r="AW11" s="1221"/>
      <c r="AX11" s="1221"/>
      <c r="AY11" s="1221"/>
      <c r="AZ11" s="1221"/>
      <c r="BA11" s="1221"/>
      <c r="BB11" s="1221"/>
      <c r="BC11" s="1221"/>
      <c r="BD11" s="1221"/>
      <c r="BE11" s="1221"/>
      <c r="BF11" s="1221"/>
      <c r="BG11" s="1221"/>
      <c r="BH11" s="1221"/>
      <c r="BI11" s="1221"/>
      <c r="BJ11" s="1221"/>
      <c r="BK11" s="1221"/>
      <c r="BL11" s="1221"/>
      <c r="BM11" s="1221"/>
      <c r="BN11" s="1221"/>
      <c r="BO11" s="1221"/>
      <c r="BP11" s="1221"/>
      <c r="BQ11" s="1221"/>
      <c r="BR11" s="1221"/>
      <c r="BS11" s="1221"/>
      <c r="BT11" s="1221"/>
      <c r="BU11" s="1221"/>
      <c r="BV11" s="1221"/>
      <c r="BW11" s="1221"/>
      <c r="BX11" s="1221"/>
      <c r="BY11" s="1221"/>
      <c r="BZ11" s="1221"/>
      <c r="CA11" s="1221"/>
      <c r="CB11" s="1221"/>
      <c r="CC11" s="1221"/>
      <c r="CD11" s="1221"/>
      <c r="CE11" s="1221"/>
      <c r="CF11" s="1221"/>
      <c r="CG11" s="1221"/>
      <c r="CH11" s="1221"/>
      <c r="CI11" s="1221"/>
      <c r="CJ11" s="1221"/>
      <c r="CK11" s="1221"/>
      <c r="CL11" s="1221"/>
      <c r="CM11" s="1221"/>
      <c r="CN11" s="1221"/>
      <c r="CO11" s="1221"/>
      <c r="CP11" s="1221"/>
      <c r="CQ11" s="1221"/>
      <c r="CR11" s="1221"/>
      <c r="CS11" s="1221"/>
      <c r="CT11" s="1221"/>
      <c r="CU11" s="1221"/>
      <c r="CV11" s="1221"/>
      <c r="CW11" s="1221"/>
      <c r="CX11" s="1221"/>
      <c r="CY11" s="1221"/>
      <c r="CZ11" s="1221"/>
      <c r="DA11" s="1221"/>
      <c r="DB11" s="1221"/>
      <c r="DC11" s="1221"/>
      <c r="DD11" s="1221"/>
      <c r="DE11" s="1221"/>
    </row>
    <row r="12" spans="1:109" s="247" customFormat="1" x14ac:dyDescent="0.15">
      <c r="A12" s="1221"/>
      <c r="B12" s="1221"/>
      <c r="C12" s="1221"/>
      <c r="D12" s="1221"/>
      <c r="E12" s="1221"/>
      <c r="F12" s="1221"/>
      <c r="G12" s="1221"/>
      <c r="H12" s="1221"/>
      <c r="I12" s="1221"/>
      <c r="J12" s="1221"/>
      <c r="K12" s="1221"/>
      <c r="L12" s="1221"/>
      <c r="M12" s="1221"/>
      <c r="N12" s="1221"/>
      <c r="O12" s="1221"/>
      <c r="P12" s="1221"/>
      <c r="Q12" s="1221"/>
      <c r="R12" s="1221"/>
      <c r="S12" s="1221"/>
      <c r="T12" s="1221"/>
      <c r="U12" s="1221"/>
      <c r="V12" s="1221"/>
      <c r="W12" s="1221"/>
      <c r="X12" s="1221"/>
      <c r="Y12" s="1221"/>
      <c r="Z12" s="1221"/>
      <c r="AA12" s="1221"/>
      <c r="AB12" s="1221"/>
      <c r="AC12" s="1221"/>
      <c r="AD12" s="1221"/>
      <c r="AE12" s="1221"/>
      <c r="AF12" s="1221"/>
      <c r="AG12" s="1221"/>
      <c r="AH12" s="1221"/>
      <c r="AI12" s="1221"/>
      <c r="AJ12" s="1221"/>
      <c r="AK12" s="1221"/>
      <c r="AL12" s="1221"/>
      <c r="AM12" s="1221"/>
      <c r="AN12" s="1221"/>
      <c r="AO12" s="1221"/>
      <c r="AP12" s="1221"/>
      <c r="AQ12" s="1221"/>
      <c r="AR12" s="1221"/>
      <c r="AS12" s="1221"/>
      <c r="AT12" s="1221"/>
      <c r="AU12" s="1221"/>
      <c r="AV12" s="1221"/>
      <c r="AW12" s="1221"/>
      <c r="AX12" s="1221"/>
      <c r="AY12" s="1221"/>
      <c r="AZ12" s="1221"/>
      <c r="BA12" s="1221"/>
      <c r="BB12" s="1221"/>
      <c r="BC12" s="1221"/>
      <c r="BD12" s="1221"/>
      <c r="BE12" s="1221"/>
      <c r="BF12" s="1221"/>
      <c r="BG12" s="1221"/>
      <c r="BH12" s="1221"/>
      <c r="BI12" s="1221"/>
      <c r="BJ12" s="1221"/>
      <c r="BK12" s="1221"/>
      <c r="BL12" s="1221"/>
      <c r="BM12" s="1221"/>
      <c r="BN12" s="1221"/>
      <c r="BO12" s="1221"/>
      <c r="BP12" s="1221"/>
      <c r="BQ12" s="1221"/>
      <c r="BR12" s="1221"/>
      <c r="BS12" s="1221"/>
      <c r="BT12" s="1221"/>
      <c r="BU12" s="1221"/>
      <c r="BV12" s="1221"/>
      <c r="BW12" s="1221"/>
      <c r="BX12" s="1221"/>
      <c r="BY12" s="1221"/>
      <c r="BZ12" s="1221"/>
      <c r="CA12" s="1221"/>
      <c r="CB12" s="1221"/>
      <c r="CC12" s="1221"/>
      <c r="CD12" s="1221"/>
      <c r="CE12" s="1221"/>
      <c r="CF12" s="1221"/>
      <c r="CG12" s="1221"/>
      <c r="CH12" s="1221"/>
      <c r="CI12" s="1221"/>
      <c r="CJ12" s="1221"/>
      <c r="CK12" s="1221"/>
      <c r="CL12" s="1221"/>
      <c r="CM12" s="1221"/>
      <c r="CN12" s="1221"/>
      <c r="CO12" s="1221"/>
      <c r="CP12" s="1221"/>
      <c r="CQ12" s="1221"/>
      <c r="CR12" s="1221"/>
      <c r="CS12" s="1221"/>
      <c r="CT12" s="1221"/>
      <c r="CU12" s="1221"/>
      <c r="CV12" s="1221"/>
      <c r="CW12" s="1221"/>
      <c r="CX12" s="1221"/>
      <c r="CY12" s="1221"/>
      <c r="CZ12" s="1221"/>
      <c r="DA12" s="1221"/>
      <c r="DB12" s="1221"/>
      <c r="DC12" s="1221"/>
      <c r="DD12" s="1221"/>
      <c r="DE12" s="1221"/>
    </row>
    <row r="13" spans="1:109" s="247" customFormat="1" x14ac:dyDescent="0.15">
      <c r="A13" s="1221"/>
      <c r="B13" s="1221"/>
      <c r="C13" s="1221"/>
      <c r="D13" s="1221"/>
      <c r="E13" s="1221"/>
      <c r="F13" s="1221"/>
      <c r="G13" s="1221"/>
      <c r="H13" s="1221"/>
      <c r="I13" s="1221"/>
      <c r="J13" s="1221"/>
      <c r="K13" s="1221"/>
      <c r="L13" s="1221"/>
      <c r="M13" s="1221"/>
      <c r="N13" s="1221"/>
      <c r="O13" s="1221"/>
      <c r="P13" s="1221"/>
      <c r="Q13" s="1221"/>
      <c r="R13" s="1221"/>
      <c r="S13" s="1221"/>
      <c r="T13" s="1221"/>
      <c r="U13" s="1221"/>
      <c r="V13" s="1221"/>
      <c r="W13" s="1221"/>
      <c r="X13" s="1221"/>
      <c r="Y13" s="1221"/>
      <c r="Z13" s="1221"/>
      <c r="AA13" s="1221"/>
      <c r="AB13" s="1221"/>
      <c r="AC13" s="1221"/>
      <c r="AD13" s="1221"/>
      <c r="AE13" s="1221"/>
      <c r="AF13" s="1221"/>
      <c r="AG13" s="1221"/>
      <c r="AH13" s="1221"/>
      <c r="AI13" s="1221"/>
      <c r="AJ13" s="1221"/>
      <c r="AK13" s="1221"/>
      <c r="AL13" s="1221"/>
      <c r="AM13" s="1221"/>
      <c r="AN13" s="1221"/>
      <c r="AO13" s="1221"/>
      <c r="AP13" s="1221"/>
      <c r="AQ13" s="1221"/>
      <c r="AR13" s="1221"/>
      <c r="AS13" s="1221"/>
      <c r="AT13" s="1221"/>
      <c r="AU13" s="1221"/>
      <c r="AV13" s="1221"/>
      <c r="AW13" s="1221"/>
      <c r="AX13" s="1221"/>
      <c r="AY13" s="1221"/>
      <c r="AZ13" s="1221"/>
      <c r="BA13" s="1221"/>
      <c r="BB13" s="1221"/>
      <c r="BC13" s="1221"/>
      <c r="BD13" s="1221"/>
      <c r="BE13" s="1221"/>
      <c r="BF13" s="1221"/>
      <c r="BG13" s="1221"/>
      <c r="BH13" s="1221"/>
      <c r="BI13" s="1221"/>
      <c r="BJ13" s="1221"/>
      <c r="BK13" s="1221"/>
      <c r="BL13" s="1221"/>
      <c r="BM13" s="1221"/>
      <c r="BN13" s="1221"/>
      <c r="BO13" s="1221"/>
      <c r="BP13" s="1221"/>
      <c r="BQ13" s="1221"/>
      <c r="BR13" s="1221"/>
      <c r="BS13" s="1221"/>
      <c r="BT13" s="1221"/>
      <c r="BU13" s="1221"/>
      <c r="BV13" s="1221"/>
      <c r="BW13" s="1221"/>
      <c r="BX13" s="1221"/>
      <c r="BY13" s="1221"/>
      <c r="BZ13" s="1221"/>
      <c r="CA13" s="1221"/>
      <c r="CB13" s="1221"/>
      <c r="CC13" s="1221"/>
      <c r="CD13" s="1221"/>
      <c r="CE13" s="1221"/>
      <c r="CF13" s="1221"/>
      <c r="CG13" s="1221"/>
      <c r="CH13" s="1221"/>
      <c r="CI13" s="1221"/>
      <c r="CJ13" s="1221"/>
      <c r="CK13" s="1221"/>
      <c r="CL13" s="1221"/>
      <c r="CM13" s="1221"/>
      <c r="CN13" s="1221"/>
      <c r="CO13" s="1221"/>
      <c r="CP13" s="1221"/>
      <c r="CQ13" s="1221"/>
      <c r="CR13" s="1221"/>
      <c r="CS13" s="1221"/>
      <c r="CT13" s="1221"/>
      <c r="CU13" s="1221"/>
      <c r="CV13" s="1221"/>
      <c r="CW13" s="1221"/>
      <c r="CX13" s="1221"/>
      <c r="CY13" s="1221"/>
      <c r="CZ13" s="1221"/>
      <c r="DA13" s="1221"/>
      <c r="DB13" s="1221"/>
      <c r="DC13" s="1221"/>
      <c r="DD13" s="1221"/>
      <c r="DE13" s="1221"/>
    </row>
    <row r="14" spans="1:109" s="247" customFormat="1" x14ac:dyDescent="0.15">
      <c r="A14" s="1221"/>
      <c r="B14" s="1221"/>
      <c r="C14" s="1221"/>
      <c r="D14" s="1221"/>
      <c r="E14" s="1221"/>
      <c r="F14" s="1221"/>
      <c r="G14" s="1221"/>
      <c r="H14" s="1221"/>
      <c r="I14" s="1221"/>
      <c r="J14" s="1221"/>
      <c r="K14" s="1221"/>
      <c r="L14" s="1221"/>
      <c r="M14" s="1221"/>
      <c r="N14" s="1221"/>
      <c r="O14" s="1221"/>
      <c r="P14" s="1221"/>
      <c r="Q14" s="1221"/>
      <c r="R14" s="1221"/>
      <c r="S14" s="1221"/>
      <c r="T14" s="1221"/>
      <c r="U14" s="1221"/>
      <c r="V14" s="1221"/>
      <c r="W14" s="1221"/>
      <c r="X14" s="1221"/>
      <c r="Y14" s="1221"/>
      <c r="Z14" s="1221"/>
      <c r="AA14" s="1221"/>
      <c r="AB14" s="1221"/>
      <c r="AC14" s="1221"/>
      <c r="AD14" s="1221"/>
      <c r="AE14" s="1221"/>
      <c r="AF14" s="1221"/>
      <c r="AG14" s="1221"/>
      <c r="AH14" s="1221"/>
      <c r="AI14" s="1221"/>
      <c r="AJ14" s="1221"/>
      <c r="AK14" s="1221"/>
      <c r="AL14" s="1221"/>
      <c r="AM14" s="1221"/>
      <c r="AN14" s="1221"/>
      <c r="AO14" s="1221"/>
      <c r="AP14" s="1221"/>
      <c r="AQ14" s="1221"/>
      <c r="AR14" s="1221"/>
      <c r="AS14" s="1221"/>
      <c r="AT14" s="1221"/>
      <c r="AU14" s="1221"/>
      <c r="AV14" s="1221"/>
      <c r="AW14" s="1221"/>
      <c r="AX14" s="1221"/>
      <c r="AY14" s="1221"/>
      <c r="AZ14" s="1221"/>
      <c r="BA14" s="1221"/>
      <c r="BB14" s="1221"/>
      <c r="BC14" s="1221"/>
      <c r="BD14" s="1221"/>
      <c r="BE14" s="1221"/>
      <c r="BF14" s="1221"/>
      <c r="BG14" s="1221"/>
      <c r="BH14" s="1221"/>
      <c r="BI14" s="1221"/>
      <c r="BJ14" s="1221"/>
      <c r="BK14" s="1221"/>
      <c r="BL14" s="1221"/>
      <c r="BM14" s="1221"/>
      <c r="BN14" s="1221"/>
      <c r="BO14" s="1221"/>
      <c r="BP14" s="1221"/>
      <c r="BQ14" s="1221"/>
      <c r="BR14" s="1221"/>
      <c r="BS14" s="1221"/>
      <c r="BT14" s="1221"/>
      <c r="BU14" s="1221"/>
      <c r="BV14" s="1221"/>
      <c r="BW14" s="1221"/>
      <c r="BX14" s="1221"/>
      <c r="BY14" s="1221"/>
      <c r="BZ14" s="1221"/>
      <c r="CA14" s="1221"/>
      <c r="CB14" s="1221"/>
      <c r="CC14" s="1221"/>
      <c r="CD14" s="1221"/>
      <c r="CE14" s="1221"/>
      <c r="CF14" s="1221"/>
      <c r="CG14" s="1221"/>
      <c r="CH14" s="1221"/>
      <c r="CI14" s="1221"/>
      <c r="CJ14" s="1221"/>
      <c r="CK14" s="1221"/>
      <c r="CL14" s="1221"/>
      <c r="CM14" s="1221"/>
      <c r="CN14" s="1221"/>
      <c r="CO14" s="1221"/>
      <c r="CP14" s="1221"/>
      <c r="CQ14" s="1221"/>
      <c r="CR14" s="1221"/>
      <c r="CS14" s="1221"/>
      <c r="CT14" s="1221"/>
      <c r="CU14" s="1221"/>
      <c r="CV14" s="1221"/>
      <c r="CW14" s="1221"/>
      <c r="CX14" s="1221"/>
      <c r="CY14" s="1221"/>
      <c r="CZ14" s="1221"/>
      <c r="DA14" s="1221"/>
      <c r="DB14" s="1221"/>
      <c r="DC14" s="1221"/>
      <c r="DD14" s="1221"/>
      <c r="DE14" s="1221"/>
    </row>
    <row r="15" spans="1:109" s="247" customFormat="1" x14ac:dyDescent="0.15">
      <c r="A15" s="1220"/>
      <c r="B15" s="1221"/>
      <c r="C15" s="1221"/>
      <c r="D15" s="1221"/>
      <c r="E15" s="1221"/>
      <c r="F15" s="1221"/>
      <c r="G15" s="1221"/>
      <c r="H15" s="1221"/>
      <c r="I15" s="1221"/>
      <c r="J15" s="1221"/>
      <c r="K15" s="1221"/>
      <c r="L15" s="1221"/>
      <c r="M15" s="1221"/>
      <c r="N15" s="1221"/>
      <c r="O15" s="1221"/>
      <c r="P15" s="1221"/>
      <c r="Q15" s="1221"/>
      <c r="R15" s="1221"/>
      <c r="S15" s="1221"/>
      <c r="T15" s="1221"/>
      <c r="U15" s="1221"/>
      <c r="V15" s="1221"/>
      <c r="W15" s="1221"/>
      <c r="X15" s="1221"/>
      <c r="Y15" s="1221"/>
      <c r="Z15" s="1221"/>
      <c r="AA15" s="1221"/>
      <c r="AB15" s="1221"/>
      <c r="AC15" s="1221"/>
      <c r="AD15" s="1221"/>
      <c r="AE15" s="1221"/>
      <c r="AF15" s="1221"/>
      <c r="AG15" s="1221"/>
      <c r="AH15" s="1221"/>
      <c r="AI15" s="1221"/>
      <c r="AJ15" s="1221"/>
      <c r="AK15" s="1221"/>
      <c r="AL15" s="1221"/>
      <c r="AM15" s="1221"/>
      <c r="AN15" s="1221"/>
      <c r="AO15" s="1221"/>
      <c r="AP15" s="1221"/>
      <c r="AQ15" s="1221"/>
      <c r="AR15" s="1221"/>
      <c r="AS15" s="1221"/>
      <c r="AT15" s="1221"/>
      <c r="AU15" s="1221"/>
      <c r="AV15" s="1221"/>
      <c r="AW15" s="1221"/>
      <c r="AX15" s="1221"/>
      <c r="AY15" s="1221"/>
      <c r="AZ15" s="1221"/>
      <c r="BA15" s="1221"/>
      <c r="BB15" s="1221"/>
      <c r="BC15" s="1221"/>
      <c r="BD15" s="1221"/>
      <c r="BE15" s="1221"/>
      <c r="BF15" s="1221"/>
      <c r="BG15" s="1221"/>
      <c r="BH15" s="1221"/>
      <c r="BI15" s="1221"/>
      <c r="BJ15" s="1221"/>
      <c r="BK15" s="1221"/>
      <c r="BL15" s="1221"/>
      <c r="BM15" s="1221"/>
      <c r="BN15" s="1221"/>
      <c r="BO15" s="1221"/>
      <c r="BP15" s="1221"/>
      <c r="BQ15" s="1221"/>
      <c r="BR15" s="1221"/>
      <c r="BS15" s="1221"/>
      <c r="BT15" s="1221"/>
      <c r="BU15" s="1221"/>
      <c r="BV15" s="1221"/>
      <c r="BW15" s="1221"/>
      <c r="BX15" s="1221"/>
      <c r="BY15" s="1221"/>
      <c r="BZ15" s="1221"/>
      <c r="CA15" s="1221"/>
      <c r="CB15" s="1221"/>
      <c r="CC15" s="1221"/>
      <c r="CD15" s="1221"/>
      <c r="CE15" s="1221"/>
      <c r="CF15" s="1221"/>
      <c r="CG15" s="1221"/>
      <c r="CH15" s="1221"/>
      <c r="CI15" s="1221"/>
      <c r="CJ15" s="1221"/>
      <c r="CK15" s="1221"/>
      <c r="CL15" s="1221"/>
      <c r="CM15" s="1221"/>
      <c r="CN15" s="1221"/>
      <c r="CO15" s="1221"/>
      <c r="CP15" s="1221"/>
      <c r="CQ15" s="1221"/>
      <c r="CR15" s="1221"/>
      <c r="CS15" s="1221"/>
      <c r="CT15" s="1221"/>
      <c r="CU15" s="1221"/>
      <c r="CV15" s="1221"/>
      <c r="CW15" s="1221"/>
      <c r="CX15" s="1221"/>
      <c r="CY15" s="1221"/>
      <c r="CZ15" s="1221"/>
      <c r="DA15" s="1221"/>
      <c r="DB15" s="1221"/>
      <c r="DC15" s="1221"/>
      <c r="DD15" s="1221"/>
      <c r="DE15" s="1221"/>
    </row>
    <row r="16" spans="1:109" s="247" customFormat="1" x14ac:dyDescent="0.15">
      <c r="A16" s="1220"/>
      <c r="B16" s="1221"/>
      <c r="C16" s="1221"/>
      <c r="D16" s="1221"/>
      <c r="E16" s="1221"/>
      <c r="F16" s="1221"/>
      <c r="G16" s="1221"/>
      <c r="H16" s="1221"/>
      <c r="I16" s="1221"/>
      <c r="J16" s="1221"/>
      <c r="K16" s="1221"/>
      <c r="L16" s="1221"/>
      <c r="M16" s="1221"/>
      <c r="N16" s="1221"/>
      <c r="O16" s="1221"/>
      <c r="P16" s="1221"/>
      <c r="Q16" s="1221"/>
      <c r="R16" s="1221"/>
      <c r="S16" s="1221"/>
      <c r="T16" s="1221"/>
      <c r="U16" s="1221"/>
      <c r="V16" s="1221"/>
      <c r="W16" s="1221"/>
      <c r="X16" s="1221"/>
      <c r="Y16" s="1221"/>
      <c r="Z16" s="1221"/>
      <c r="AA16" s="1221"/>
      <c r="AB16" s="1221"/>
      <c r="AC16" s="1221"/>
      <c r="AD16" s="1221"/>
      <c r="AE16" s="1221"/>
      <c r="AF16" s="1221"/>
      <c r="AG16" s="1221"/>
      <c r="AH16" s="1221"/>
      <c r="AI16" s="1221"/>
      <c r="AJ16" s="1221"/>
      <c r="AK16" s="1221"/>
      <c r="AL16" s="1221"/>
      <c r="AM16" s="1221"/>
      <c r="AN16" s="1221"/>
      <c r="AO16" s="1221"/>
      <c r="AP16" s="1221"/>
      <c r="AQ16" s="1221"/>
      <c r="AR16" s="1221"/>
      <c r="AS16" s="1221"/>
      <c r="AT16" s="1221"/>
      <c r="AU16" s="1221"/>
      <c r="AV16" s="1221"/>
      <c r="AW16" s="1221"/>
      <c r="AX16" s="1221"/>
      <c r="AY16" s="1221"/>
      <c r="AZ16" s="1221"/>
      <c r="BA16" s="1221"/>
      <c r="BB16" s="1221"/>
      <c r="BC16" s="1221"/>
      <c r="BD16" s="1221"/>
      <c r="BE16" s="1221"/>
      <c r="BF16" s="1221"/>
      <c r="BG16" s="1221"/>
      <c r="BH16" s="1221"/>
      <c r="BI16" s="1221"/>
      <c r="BJ16" s="1221"/>
      <c r="BK16" s="1221"/>
      <c r="BL16" s="1221"/>
      <c r="BM16" s="1221"/>
      <c r="BN16" s="1221"/>
      <c r="BO16" s="1221"/>
      <c r="BP16" s="1221"/>
      <c r="BQ16" s="1221"/>
      <c r="BR16" s="1221"/>
      <c r="BS16" s="1221"/>
      <c r="BT16" s="1221"/>
      <c r="BU16" s="1221"/>
      <c r="BV16" s="1221"/>
      <c r="BW16" s="1221"/>
      <c r="BX16" s="1221"/>
      <c r="BY16" s="1221"/>
      <c r="BZ16" s="1221"/>
      <c r="CA16" s="1221"/>
      <c r="CB16" s="1221"/>
      <c r="CC16" s="1221"/>
      <c r="CD16" s="1221"/>
      <c r="CE16" s="1221"/>
      <c r="CF16" s="1221"/>
      <c r="CG16" s="1221"/>
      <c r="CH16" s="1221"/>
      <c r="CI16" s="1221"/>
      <c r="CJ16" s="1221"/>
      <c r="CK16" s="1221"/>
      <c r="CL16" s="1221"/>
      <c r="CM16" s="1221"/>
      <c r="CN16" s="1221"/>
      <c r="CO16" s="1221"/>
      <c r="CP16" s="1221"/>
      <c r="CQ16" s="1221"/>
      <c r="CR16" s="1221"/>
      <c r="CS16" s="1221"/>
      <c r="CT16" s="1221"/>
      <c r="CU16" s="1221"/>
      <c r="CV16" s="1221"/>
      <c r="CW16" s="1221"/>
      <c r="CX16" s="1221"/>
      <c r="CY16" s="1221"/>
      <c r="CZ16" s="1221"/>
      <c r="DA16" s="1221"/>
      <c r="DB16" s="1221"/>
      <c r="DC16" s="1221"/>
      <c r="DD16" s="1221"/>
      <c r="DE16" s="1221"/>
    </row>
    <row r="17" spans="1:109" s="247" customFormat="1" x14ac:dyDescent="0.15">
      <c r="A17" s="1220"/>
      <c r="B17" s="1221"/>
      <c r="C17" s="1221"/>
      <c r="D17" s="1221"/>
      <c r="E17" s="1221"/>
      <c r="F17" s="1221"/>
      <c r="G17" s="1221"/>
      <c r="H17" s="1221"/>
      <c r="I17" s="1221"/>
      <c r="J17" s="1221"/>
      <c r="K17" s="1221"/>
      <c r="L17" s="1221"/>
      <c r="M17" s="1221"/>
      <c r="N17" s="1221"/>
      <c r="O17" s="1221"/>
      <c r="P17" s="1221"/>
      <c r="Q17" s="1221"/>
      <c r="R17" s="1221"/>
      <c r="S17" s="1221"/>
      <c r="T17" s="1221"/>
      <c r="U17" s="1221"/>
      <c r="V17" s="1221"/>
      <c r="W17" s="1221"/>
      <c r="X17" s="1221"/>
      <c r="Y17" s="1221"/>
      <c r="Z17" s="1221"/>
      <c r="AA17" s="1221"/>
      <c r="AB17" s="1221"/>
      <c r="AC17" s="1221"/>
      <c r="AD17" s="1221"/>
      <c r="AE17" s="1221"/>
      <c r="AF17" s="1221"/>
      <c r="AG17" s="1221"/>
      <c r="AH17" s="1221"/>
      <c r="AI17" s="1221"/>
      <c r="AJ17" s="1221"/>
      <c r="AK17" s="1221"/>
      <c r="AL17" s="1221"/>
      <c r="AM17" s="1221"/>
      <c r="AN17" s="1221"/>
      <c r="AO17" s="1221"/>
      <c r="AP17" s="1221"/>
      <c r="AQ17" s="1221"/>
      <c r="AR17" s="1221"/>
      <c r="AS17" s="1221"/>
      <c r="AT17" s="1221"/>
      <c r="AU17" s="1221"/>
      <c r="AV17" s="1221"/>
      <c r="AW17" s="1221"/>
      <c r="AX17" s="1221"/>
      <c r="AY17" s="1221"/>
      <c r="AZ17" s="1221"/>
      <c r="BA17" s="1221"/>
      <c r="BB17" s="1221"/>
      <c r="BC17" s="1221"/>
      <c r="BD17" s="1221"/>
      <c r="BE17" s="1221"/>
      <c r="BF17" s="1221"/>
      <c r="BG17" s="1221"/>
      <c r="BH17" s="1221"/>
      <c r="BI17" s="1221"/>
      <c r="BJ17" s="1221"/>
      <c r="BK17" s="1221"/>
      <c r="BL17" s="1221"/>
      <c r="BM17" s="1221"/>
      <c r="BN17" s="1221"/>
      <c r="BO17" s="1221"/>
      <c r="BP17" s="1221"/>
      <c r="BQ17" s="1221"/>
      <c r="BR17" s="1221"/>
      <c r="BS17" s="1221"/>
      <c r="BT17" s="1221"/>
      <c r="BU17" s="1221"/>
      <c r="BV17" s="1221"/>
      <c r="BW17" s="1221"/>
      <c r="BX17" s="1221"/>
      <c r="BY17" s="1221"/>
      <c r="BZ17" s="1221"/>
      <c r="CA17" s="1221"/>
      <c r="CB17" s="1221"/>
      <c r="CC17" s="1221"/>
      <c r="CD17" s="1221"/>
      <c r="CE17" s="1221"/>
      <c r="CF17" s="1221"/>
      <c r="CG17" s="1221"/>
      <c r="CH17" s="1221"/>
      <c r="CI17" s="1221"/>
      <c r="CJ17" s="1221"/>
      <c r="CK17" s="1221"/>
      <c r="CL17" s="1221"/>
      <c r="CM17" s="1221"/>
      <c r="CN17" s="1221"/>
      <c r="CO17" s="1221"/>
      <c r="CP17" s="1221"/>
      <c r="CQ17" s="1221"/>
      <c r="CR17" s="1221"/>
      <c r="CS17" s="1221"/>
      <c r="CT17" s="1221"/>
      <c r="CU17" s="1221"/>
      <c r="CV17" s="1221"/>
      <c r="CW17" s="1221"/>
      <c r="CX17" s="1221"/>
      <c r="CY17" s="1221"/>
      <c r="CZ17" s="1221"/>
      <c r="DA17" s="1221"/>
      <c r="DB17" s="1221"/>
      <c r="DC17" s="1221"/>
      <c r="DD17" s="1221"/>
      <c r="DE17" s="1221"/>
    </row>
    <row r="18" spans="1:109" s="247" customFormat="1" x14ac:dyDescent="0.15">
      <c r="A18" s="1220"/>
      <c r="B18" s="1221"/>
      <c r="C18" s="1221"/>
      <c r="D18" s="1221"/>
      <c r="E18" s="1221"/>
      <c r="F18" s="1221"/>
      <c r="G18" s="1221"/>
      <c r="H18" s="1221"/>
      <c r="I18" s="1221"/>
      <c r="J18" s="1221"/>
      <c r="K18" s="1221"/>
      <c r="L18" s="1221"/>
      <c r="M18" s="1221"/>
      <c r="N18" s="1221"/>
      <c r="O18" s="1221"/>
      <c r="P18" s="1221"/>
      <c r="Q18" s="1221"/>
      <c r="R18" s="1221"/>
      <c r="S18" s="1221"/>
      <c r="T18" s="1221"/>
      <c r="U18" s="1221"/>
      <c r="V18" s="1221"/>
      <c r="W18" s="1221"/>
      <c r="X18" s="1221"/>
      <c r="Y18" s="1221"/>
      <c r="Z18" s="1221"/>
      <c r="AA18" s="1221"/>
      <c r="AB18" s="1221"/>
      <c r="AC18" s="1221"/>
      <c r="AD18" s="1221"/>
      <c r="AE18" s="1221"/>
      <c r="AF18" s="1221"/>
      <c r="AG18" s="1221"/>
      <c r="AH18" s="1221"/>
      <c r="AI18" s="1221"/>
      <c r="AJ18" s="1221"/>
      <c r="AK18" s="1221"/>
      <c r="AL18" s="1221"/>
      <c r="AM18" s="1221"/>
      <c r="AN18" s="1221"/>
      <c r="AO18" s="1221"/>
      <c r="AP18" s="1221"/>
      <c r="AQ18" s="1221"/>
      <c r="AR18" s="1221"/>
      <c r="AS18" s="1221"/>
      <c r="AT18" s="1221"/>
      <c r="AU18" s="1221"/>
      <c r="AV18" s="1221"/>
      <c r="AW18" s="1221"/>
      <c r="AX18" s="1221"/>
      <c r="AY18" s="1221"/>
      <c r="AZ18" s="1221"/>
      <c r="BA18" s="1221"/>
      <c r="BB18" s="1221"/>
      <c r="BC18" s="1221"/>
      <c r="BD18" s="1221"/>
      <c r="BE18" s="1221"/>
      <c r="BF18" s="1221"/>
      <c r="BG18" s="1221"/>
      <c r="BH18" s="1221"/>
      <c r="BI18" s="1221"/>
      <c r="BJ18" s="1221"/>
      <c r="BK18" s="1221"/>
      <c r="BL18" s="1221"/>
      <c r="BM18" s="1221"/>
      <c r="BN18" s="1221"/>
      <c r="BO18" s="1221"/>
      <c r="BP18" s="1221"/>
      <c r="BQ18" s="1221"/>
      <c r="BR18" s="1221"/>
      <c r="BS18" s="1221"/>
      <c r="BT18" s="1221"/>
      <c r="BU18" s="1221"/>
      <c r="BV18" s="1221"/>
      <c r="BW18" s="1221"/>
      <c r="BX18" s="1221"/>
      <c r="BY18" s="1221"/>
      <c r="BZ18" s="1221"/>
      <c r="CA18" s="1221"/>
      <c r="CB18" s="1221"/>
      <c r="CC18" s="1221"/>
      <c r="CD18" s="1221"/>
      <c r="CE18" s="1221"/>
      <c r="CF18" s="1221"/>
      <c r="CG18" s="1221"/>
      <c r="CH18" s="1221"/>
      <c r="CI18" s="1221"/>
      <c r="CJ18" s="1221"/>
      <c r="CK18" s="1221"/>
      <c r="CL18" s="1221"/>
      <c r="CM18" s="1221"/>
      <c r="CN18" s="1221"/>
      <c r="CO18" s="1221"/>
      <c r="CP18" s="1221"/>
      <c r="CQ18" s="1221"/>
      <c r="CR18" s="1221"/>
      <c r="CS18" s="1221"/>
      <c r="CT18" s="1221"/>
      <c r="CU18" s="1221"/>
      <c r="CV18" s="1221"/>
      <c r="CW18" s="1221"/>
      <c r="CX18" s="1221"/>
      <c r="CY18" s="1221"/>
      <c r="CZ18" s="1221"/>
      <c r="DA18" s="1221"/>
      <c r="DB18" s="1221"/>
      <c r="DC18" s="1221"/>
      <c r="DD18" s="1221"/>
      <c r="DE18" s="1221"/>
    </row>
    <row r="19" spans="1:109" x14ac:dyDescent="0.15">
      <c r="DD19" s="1220"/>
      <c r="DE19" s="1220"/>
    </row>
    <row r="20" spans="1:109" x14ac:dyDescent="0.15">
      <c r="DD20" s="1220"/>
      <c r="DE20" s="1220"/>
    </row>
    <row r="21" spans="1:109" ht="17.25" customHeight="1" x14ac:dyDescent="0.15">
      <c r="B21" s="1222"/>
      <c r="C21" s="1223"/>
      <c r="D21" s="1223"/>
      <c r="E21" s="1223"/>
      <c r="F21" s="1223"/>
      <c r="G21" s="1223"/>
      <c r="H21" s="1223"/>
      <c r="I21" s="1223"/>
      <c r="J21" s="1223"/>
      <c r="K21" s="1223"/>
      <c r="L21" s="1223"/>
      <c r="M21" s="1223"/>
      <c r="N21" s="1224"/>
      <c r="O21" s="1223"/>
      <c r="P21" s="1223"/>
      <c r="Q21" s="1223"/>
      <c r="R21" s="1223"/>
      <c r="S21" s="1223"/>
      <c r="T21" s="1223"/>
      <c r="U21" s="1223"/>
      <c r="V21" s="1223"/>
      <c r="W21" s="1223"/>
      <c r="X21" s="1223"/>
      <c r="Y21" s="1223"/>
      <c r="Z21" s="1223"/>
      <c r="AA21" s="1223"/>
      <c r="AB21" s="1223"/>
      <c r="AC21" s="1223"/>
      <c r="AD21" s="1223"/>
      <c r="AE21" s="1223"/>
      <c r="AF21" s="1223"/>
      <c r="AG21" s="1223"/>
      <c r="AH21" s="1223"/>
      <c r="AI21" s="1223"/>
      <c r="AJ21" s="1223"/>
      <c r="AK21" s="1223"/>
      <c r="AL21" s="1223"/>
      <c r="AM21" s="1223"/>
      <c r="AN21" s="1223"/>
      <c r="AO21" s="1223"/>
      <c r="AP21" s="1223"/>
      <c r="AQ21" s="1223"/>
      <c r="AR21" s="1223"/>
      <c r="AS21" s="1223"/>
      <c r="AT21" s="1224"/>
      <c r="AU21" s="1223"/>
      <c r="AV21" s="1223"/>
      <c r="AW21" s="1223"/>
      <c r="AX21" s="1223"/>
      <c r="AY21" s="1223"/>
      <c r="AZ21" s="1223"/>
      <c r="BA21" s="1223"/>
      <c r="BB21" s="1223"/>
      <c r="BC21" s="1223"/>
      <c r="BD21" s="1223"/>
      <c r="BE21" s="1223"/>
      <c r="BF21" s="1224"/>
      <c r="BG21" s="1223"/>
      <c r="BH21" s="1223"/>
      <c r="BI21" s="1223"/>
      <c r="BJ21" s="1223"/>
      <c r="BK21" s="1223"/>
      <c r="BL21" s="1223"/>
      <c r="BM21" s="1223"/>
      <c r="BN21" s="1223"/>
      <c r="BO21" s="1223"/>
      <c r="BP21" s="1223"/>
      <c r="BQ21" s="1223"/>
      <c r="BR21" s="1224"/>
      <c r="BS21" s="1223"/>
      <c r="BT21" s="1223"/>
      <c r="BU21" s="1223"/>
      <c r="BV21" s="1223"/>
      <c r="BW21" s="1223"/>
      <c r="BX21" s="1223"/>
      <c r="BY21" s="1223"/>
      <c r="BZ21" s="1223"/>
      <c r="CA21" s="1223"/>
      <c r="CB21" s="1223"/>
      <c r="CC21" s="1223"/>
      <c r="CD21" s="1224"/>
      <c r="CE21" s="1223"/>
      <c r="CF21" s="1223"/>
      <c r="CG21" s="1223"/>
      <c r="CH21" s="1223"/>
      <c r="CI21" s="1223"/>
      <c r="CJ21" s="1223"/>
      <c r="CK21" s="1223"/>
      <c r="CL21" s="1223"/>
      <c r="CM21" s="1223"/>
      <c r="CN21" s="1223"/>
      <c r="CO21" s="1223"/>
      <c r="CP21" s="1224"/>
      <c r="CQ21" s="1223"/>
      <c r="CR21" s="1223"/>
      <c r="CS21" s="1223"/>
      <c r="CT21" s="1223"/>
      <c r="CU21" s="1223"/>
      <c r="CV21" s="1223"/>
      <c r="CW21" s="1223"/>
      <c r="CX21" s="1223"/>
      <c r="CY21" s="1223"/>
      <c r="CZ21" s="1223"/>
      <c r="DA21" s="1223"/>
      <c r="DB21" s="1224"/>
      <c r="DC21" s="1223"/>
      <c r="DD21" s="1225"/>
      <c r="DE21" s="1220"/>
    </row>
    <row r="22" spans="1:109" ht="17.25" customHeight="1" x14ac:dyDescent="0.15">
      <c r="B22" s="1226"/>
    </row>
    <row r="23" spans="1:109" x14ac:dyDescent="0.15">
      <c r="B23" s="1226"/>
    </row>
    <row r="24" spans="1:109" x14ac:dyDescent="0.15">
      <c r="B24" s="1226"/>
    </row>
    <row r="25" spans="1:109" x14ac:dyDescent="0.15">
      <c r="B25" s="1226"/>
    </row>
    <row r="26" spans="1:109" x14ac:dyDescent="0.15">
      <c r="B26" s="1226"/>
    </row>
    <row r="27" spans="1:109" x14ac:dyDescent="0.15">
      <c r="B27" s="1226"/>
    </row>
    <row r="28" spans="1:109" x14ac:dyDescent="0.15">
      <c r="B28" s="1226"/>
    </row>
    <row r="29" spans="1:109" x14ac:dyDescent="0.15">
      <c r="B29" s="1226"/>
    </row>
    <row r="30" spans="1:109" x14ac:dyDescent="0.15">
      <c r="B30" s="1226"/>
    </row>
    <row r="31" spans="1:109" x14ac:dyDescent="0.15">
      <c r="B31" s="1226"/>
    </row>
    <row r="32" spans="1:109" x14ac:dyDescent="0.15">
      <c r="B32" s="1226"/>
    </row>
    <row r="33" spans="2:109" x14ac:dyDescent="0.15">
      <c r="B33" s="1226"/>
    </row>
    <row r="34" spans="2:109" x14ac:dyDescent="0.15">
      <c r="B34" s="1226"/>
    </row>
    <row r="35" spans="2:109" x14ac:dyDescent="0.15">
      <c r="B35" s="1226"/>
    </row>
    <row r="36" spans="2:109" x14ac:dyDescent="0.15">
      <c r="B36" s="1226"/>
    </row>
    <row r="37" spans="2:109" x14ac:dyDescent="0.15">
      <c r="B37" s="1226"/>
    </row>
    <row r="38" spans="2:109" x14ac:dyDescent="0.15">
      <c r="B38" s="1226"/>
    </row>
    <row r="39" spans="2:109" x14ac:dyDescent="0.15">
      <c r="B39" s="1228"/>
      <c r="C39" s="1229"/>
      <c r="D39" s="1229"/>
      <c r="E39" s="1229"/>
      <c r="F39" s="1229"/>
      <c r="G39" s="1229"/>
      <c r="H39" s="1229"/>
      <c r="I39" s="1229"/>
      <c r="J39" s="1229"/>
      <c r="K39" s="1229"/>
      <c r="L39" s="1229"/>
      <c r="M39" s="1229"/>
      <c r="N39" s="1229"/>
      <c r="O39" s="1229"/>
      <c r="P39" s="1229"/>
      <c r="Q39" s="1229"/>
      <c r="R39" s="1229"/>
      <c r="S39" s="1229"/>
      <c r="T39" s="1229"/>
      <c r="U39" s="1229"/>
      <c r="V39" s="1229"/>
      <c r="W39" s="1229"/>
      <c r="X39" s="1229"/>
      <c r="Y39" s="1229"/>
      <c r="Z39" s="1229"/>
      <c r="AA39" s="1229"/>
      <c r="AB39" s="1229"/>
      <c r="AC39" s="1229"/>
      <c r="AD39" s="1229"/>
      <c r="AE39" s="1229"/>
      <c r="AF39" s="1229"/>
      <c r="AG39" s="1229"/>
      <c r="AH39" s="1229"/>
      <c r="AI39" s="1229"/>
      <c r="AJ39" s="1229"/>
      <c r="AK39" s="1229"/>
      <c r="AL39" s="1229"/>
      <c r="AM39" s="1229"/>
      <c r="AN39" s="1229"/>
      <c r="AO39" s="1229"/>
      <c r="AP39" s="1229"/>
      <c r="AQ39" s="1229"/>
      <c r="AR39" s="1229"/>
      <c r="AS39" s="1229"/>
      <c r="AT39" s="1229"/>
      <c r="AU39" s="1229"/>
      <c r="AV39" s="1229"/>
      <c r="AW39" s="1229"/>
      <c r="AX39" s="1229"/>
      <c r="AY39" s="1229"/>
      <c r="AZ39" s="1229"/>
      <c r="BA39" s="1229"/>
      <c r="BB39" s="1229"/>
      <c r="BC39" s="1229"/>
      <c r="BD39" s="1229"/>
      <c r="BE39" s="1229"/>
      <c r="BF39" s="1229"/>
      <c r="BG39" s="1229"/>
      <c r="BH39" s="1229"/>
      <c r="BI39" s="1229"/>
      <c r="BJ39" s="1229"/>
      <c r="BK39" s="1229"/>
      <c r="BL39" s="1229"/>
      <c r="BM39" s="1229"/>
      <c r="BN39" s="1229"/>
      <c r="BO39" s="1229"/>
      <c r="BP39" s="1229"/>
      <c r="BQ39" s="1229"/>
      <c r="BR39" s="1229"/>
      <c r="BS39" s="1229"/>
      <c r="BT39" s="1229"/>
      <c r="BU39" s="1229"/>
      <c r="BV39" s="1229"/>
      <c r="BW39" s="1229"/>
      <c r="BX39" s="1229"/>
      <c r="BY39" s="1229"/>
      <c r="BZ39" s="1229"/>
      <c r="CA39" s="1229"/>
      <c r="CB39" s="1229"/>
      <c r="CC39" s="1229"/>
      <c r="CD39" s="1229"/>
      <c r="CE39" s="1229"/>
      <c r="CF39" s="1229"/>
      <c r="CG39" s="1229"/>
      <c r="CH39" s="1229"/>
      <c r="CI39" s="1229"/>
      <c r="CJ39" s="1229"/>
      <c r="CK39" s="1229"/>
      <c r="CL39" s="1229"/>
      <c r="CM39" s="1229"/>
      <c r="CN39" s="1229"/>
      <c r="CO39" s="1229"/>
      <c r="CP39" s="1229"/>
      <c r="CQ39" s="1229"/>
      <c r="CR39" s="1229"/>
      <c r="CS39" s="1229"/>
      <c r="CT39" s="1229"/>
      <c r="CU39" s="1229"/>
      <c r="CV39" s="1229"/>
      <c r="CW39" s="1229"/>
      <c r="CX39" s="1229"/>
      <c r="CY39" s="1229"/>
      <c r="CZ39" s="1229"/>
      <c r="DA39" s="1229"/>
      <c r="DB39" s="1229"/>
      <c r="DC39" s="1229"/>
      <c r="DD39" s="1230"/>
    </row>
    <row r="40" spans="2:109" x14ac:dyDescent="0.15">
      <c r="B40" s="1231"/>
      <c r="DD40" s="1231"/>
      <c r="DE40" s="1220"/>
    </row>
    <row r="41" spans="2:109" ht="17.25" x14ac:dyDescent="0.15">
      <c r="B41" s="1232" t="s">
        <v>564</v>
      </c>
      <c r="C41" s="1223"/>
      <c r="D41" s="1223"/>
      <c r="E41" s="1223"/>
      <c r="F41" s="1223"/>
      <c r="G41" s="1223"/>
      <c r="H41" s="1223"/>
      <c r="I41" s="1223"/>
      <c r="J41" s="1223"/>
      <c r="K41" s="1223"/>
      <c r="L41" s="1223"/>
      <c r="M41" s="1223"/>
      <c r="N41" s="1223"/>
      <c r="O41" s="1223"/>
      <c r="P41" s="1223"/>
      <c r="Q41" s="1223"/>
      <c r="R41" s="1223"/>
      <c r="S41" s="1223"/>
      <c r="T41" s="1223"/>
      <c r="U41" s="1223"/>
      <c r="V41" s="1223"/>
      <c r="W41" s="1223"/>
      <c r="X41" s="1223"/>
      <c r="Y41" s="1223"/>
      <c r="Z41" s="1223"/>
      <c r="AA41" s="1223"/>
      <c r="AB41" s="1223"/>
      <c r="AC41" s="1223"/>
      <c r="AD41" s="1223"/>
      <c r="AE41" s="1223"/>
      <c r="AF41" s="1223"/>
      <c r="AG41" s="1223"/>
      <c r="AH41" s="1223"/>
      <c r="AI41" s="1223"/>
      <c r="AJ41" s="1223"/>
      <c r="AK41" s="1223"/>
      <c r="AL41" s="1223"/>
      <c r="AM41" s="1223"/>
      <c r="AN41" s="1223"/>
      <c r="AO41" s="1223"/>
      <c r="AP41" s="1223"/>
      <c r="AQ41" s="1223"/>
      <c r="AR41" s="1223"/>
      <c r="AS41" s="1223"/>
      <c r="AT41" s="1223"/>
      <c r="AU41" s="1223"/>
      <c r="AV41" s="1223"/>
      <c r="AW41" s="1223"/>
      <c r="AX41" s="1223"/>
      <c r="AY41" s="1223"/>
      <c r="AZ41" s="1223"/>
      <c r="BA41" s="1223"/>
      <c r="BB41" s="1223"/>
      <c r="BC41" s="1223"/>
      <c r="BD41" s="1223"/>
      <c r="BE41" s="1223"/>
      <c r="BF41" s="1223"/>
      <c r="BG41" s="1223"/>
      <c r="BH41" s="1223"/>
      <c r="BI41" s="1223"/>
      <c r="BJ41" s="1223"/>
      <c r="BK41" s="1223"/>
      <c r="BL41" s="1223"/>
      <c r="BM41" s="1223"/>
      <c r="BN41" s="1223"/>
      <c r="BO41" s="1223"/>
      <c r="BP41" s="1223"/>
      <c r="BQ41" s="1223"/>
      <c r="BR41" s="1223"/>
      <c r="BS41" s="1223"/>
      <c r="BT41" s="1223"/>
      <c r="BU41" s="1223"/>
      <c r="BV41" s="1223"/>
      <c r="BW41" s="1223"/>
      <c r="BX41" s="1223"/>
      <c r="BY41" s="1223"/>
      <c r="BZ41" s="1223"/>
      <c r="CA41" s="1223"/>
      <c r="CB41" s="1223"/>
      <c r="CC41" s="1223"/>
      <c r="CD41" s="1223"/>
      <c r="CE41" s="1223"/>
      <c r="CF41" s="1223"/>
      <c r="CG41" s="1223"/>
      <c r="CH41" s="1223"/>
      <c r="CI41" s="1223"/>
      <c r="CJ41" s="1223"/>
      <c r="CK41" s="1223"/>
      <c r="CL41" s="1223"/>
      <c r="CM41" s="1223"/>
      <c r="CN41" s="1223"/>
      <c r="CO41" s="1223"/>
      <c r="CP41" s="1223"/>
      <c r="CQ41" s="1223"/>
      <c r="CR41" s="1223"/>
      <c r="CS41" s="1223"/>
      <c r="CT41" s="1223"/>
      <c r="CU41" s="1223"/>
      <c r="CV41" s="1223"/>
      <c r="CW41" s="1223"/>
      <c r="CX41" s="1223"/>
      <c r="CY41" s="1223"/>
      <c r="CZ41" s="1223"/>
      <c r="DA41" s="1223"/>
      <c r="DB41" s="1223"/>
      <c r="DC41" s="1223"/>
      <c r="DD41" s="1225"/>
    </row>
    <row r="42" spans="2:109" x14ac:dyDescent="0.15">
      <c r="B42" s="1226"/>
      <c r="G42" s="1233"/>
      <c r="I42" s="1234"/>
      <c r="J42" s="1234"/>
      <c r="K42" s="1234"/>
      <c r="AM42" s="1233"/>
      <c r="AN42" s="1233" t="s">
        <v>565</v>
      </c>
      <c r="AP42" s="1234"/>
      <c r="AQ42" s="1234"/>
      <c r="AR42" s="1234"/>
      <c r="AY42" s="1233"/>
      <c r="BA42" s="1234"/>
      <c r="BB42" s="1234"/>
      <c r="BC42" s="1234"/>
      <c r="BK42" s="1233"/>
      <c r="BM42" s="1234"/>
      <c r="BN42" s="1234"/>
      <c r="BO42" s="1234"/>
      <c r="BW42" s="1233"/>
      <c r="BY42" s="1234"/>
      <c r="BZ42" s="1234"/>
      <c r="CA42" s="1234"/>
      <c r="CI42" s="1233"/>
      <c r="CK42" s="1234"/>
      <c r="CL42" s="1234"/>
      <c r="CM42" s="1234"/>
      <c r="CU42" s="1233"/>
      <c r="CW42" s="1234"/>
      <c r="CX42" s="1234"/>
      <c r="CY42" s="1234"/>
    </row>
    <row r="43" spans="2:109" ht="13.5" customHeight="1" x14ac:dyDescent="0.15">
      <c r="B43" s="1226"/>
      <c r="AN43" s="1235" t="s">
        <v>566</v>
      </c>
      <c r="AO43" s="1236"/>
      <c r="AP43" s="1236"/>
      <c r="AQ43" s="1236"/>
      <c r="AR43" s="1236"/>
      <c r="AS43" s="1236"/>
      <c r="AT43" s="1236"/>
      <c r="AU43" s="1236"/>
      <c r="AV43" s="1236"/>
      <c r="AW43" s="1236"/>
      <c r="AX43" s="1236"/>
      <c r="AY43" s="1236"/>
      <c r="AZ43" s="1236"/>
      <c r="BA43" s="1236"/>
      <c r="BB43" s="1236"/>
      <c r="BC43" s="1236"/>
      <c r="BD43" s="1236"/>
      <c r="BE43" s="1236"/>
      <c r="BF43" s="1236"/>
      <c r="BG43" s="1236"/>
      <c r="BH43" s="1236"/>
      <c r="BI43" s="1236"/>
      <c r="BJ43" s="1236"/>
      <c r="BK43" s="1236"/>
      <c r="BL43" s="1236"/>
      <c r="BM43" s="1236"/>
      <c r="BN43" s="1236"/>
      <c r="BO43" s="1236"/>
      <c r="BP43" s="1236"/>
      <c r="BQ43" s="1236"/>
      <c r="BR43" s="1236"/>
      <c r="BS43" s="1236"/>
      <c r="BT43" s="1236"/>
      <c r="BU43" s="1236"/>
      <c r="BV43" s="1236"/>
      <c r="BW43" s="1236"/>
      <c r="BX43" s="1236"/>
      <c r="BY43" s="1236"/>
      <c r="BZ43" s="1236"/>
      <c r="CA43" s="1236"/>
      <c r="CB43" s="1236"/>
      <c r="CC43" s="1236"/>
      <c r="CD43" s="1236"/>
      <c r="CE43" s="1236"/>
      <c r="CF43" s="1236"/>
      <c r="CG43" s="1236"/>
      <c r="CH43" s="1236"/>
      <c r="CI43" s="1236"/>
      <c r="CJ43" s="1236"/>
      <c r="CK43" s="1236"/>
      <c r="CL43" s="1236"/>
      <c r="CM43" s="1236"/>
      <c r="CN43" s="1236"/>
      <c r="CO43" s="1236"/>
      <c r="CP43" s="1236"/>
      <c r="CQ43" s="1236"/>
      <c r="CR43" s="1236"/>
      <c r="CS43" s="1236"/>
      <c r="CT43" s="1236"/>
      <c r="CU43" s="1236"/>
      <c r="CV43" s="1236"/>
      <c r="CW43" s="1236"/>
      <c r="CX43" s="1236"/>
      <c r="CY43" s="1236"/>
      <c r="CZ43" s="1236"/>
      <c r="DA43" s="1236"/>
      <c r="DB43" s="1236"/>
      <c r="DC43" s="1237"/>
    </row>
    <row r="44" spans="2:109" x14ac:dyDescent="0.15">
      <c r="B44" s="1226"/>
      <c r="AN44" s="1238"/>
      <c r="AO44" s="1239"/>
      <c r="AP44" s="1239"/>
      <c r="AQ44" s="1239"/>
      <c r="AR44" s="1239"/>
      <c r="AS44" s="1239"/>
      <c r="AT44" s="1239"/>
      <c r="AU44" s="1239"/>
      <c r="AV44" s="1239"/>
      <c r="AW44" s="1239"/>
      <c r="AX44" s="1239"/>
      <c r="AY44" s="1239"/>
      <c r="AZ44" s="1239"/>
      <c r="BA44" s="1239"/>
      <c r="BB44" s="1239"/>
      <c r="BC44" s="1239"/>
      <c r="BD44" s="1239"/>
      <c r="BE44" s="1239"/>
      <c r="BF44" s="1239"/>
      <c r="BG44" s="1239"/>
      <c r="BH44" s="1239"/>
      <c r="BI44" s="1239"/>
      <c r="BJ44" s="1239"/>
      <c r="BK44" s="1239"/>
      <c r="BL44" s="1239"/>
      <c r="BM44" s="1239"/>
      <c r="BN44" s="1239"/>
      <c r="BO44" s="1239"/>
      <c r="BP44" s="1239"/>
      <c r="BQ44" s="1239"/>
      <c r="BR44" s="1239"/>
      <c r="BS44" s="1239"/>
      <c r="BT44" s="1239"/>
      <c r="BU44" s="1239"/>
      <c r="BV44" s="1239"/>
      <c r="BW44" s="1239"/>
      <c r="BX44" s="1239"/>
      <c r="BY44" s="1239"/>
      <c r="BZ44" s="1239"/>
      <c r="CA44" s="1239"/>
      <c r="CB44" s="1239"/>
      <c r="CC44" s="1239"/>
      <c r="CD44" s="1239"/>
      <c r="CE44" s="1239"/>
      <c r="CF44" s="1239"/>
      <c r="CG44" s="1239"/>
      <c r="CH44" s="1239"/>
      <c r="CI44" s="1239"/>
      <c r="CJ44" s="1239"/>
      <c r="CK44" s="1239"/>
      <c r="CL44" s="1239"/>
      <c r="CM44" s="1239"/>
      <c r="CN44" s="1239"/>
      <c r="CO44" s="1239"/>
      <c r="CP44" s="1239"/>
      <c r="CQ44" s="1239"/>
      <c r="CR44" s="1239"/>
      <c r="CS44" s="1239"/>
      <c r="CT44" s="1239"/>
      <c r="CU44" s="1239"/>
      <c r="CV44" s="1239"/>
      <c r="CW44" s="1239"/>
      <c r="CX44" s="1239"/>
      <c r="CY44" s="1239"/>
      <c r="CZ44" s="1239"/>
      <c r="DA44" s="1239"/>
      <c r="DB44" s="1239"/>
      <c r="DC44" s="1240"/>
    </row>
    <row r="45" spans="2:109" x14ac:dyDescent="0.15">
      <c r="B45" s="1226"/>
      <c r="AN45" s="1238"/>
      <c r="AO45" s="1239"/>
      <c r="AP45" s="1239"/>
      <c r="AQ45" s="1239"/>
      <c r="AR45" s="1239"/>
      <c r="AS45" s="1239"/>
      <c r="AT45" s="1239"/>
      <c r="AU45" s="1239"/>
      <c r="AV45" s="1239"/>
      <c r="AW45" s="1239"/>
      <c r="AX45" s="1239"/>
      <c r="AY45" s="1239"/>
      <c r="AZ45" s="1239"/>
      <c r="BA45" s="1239"/>
      <c r="BB45" s="1239"/>
      <c r="BC45" s="1239"/>
      <c r="BD45" s="1239"/>
      <c r="BE45" s="1239"/>
      <c r="BF45" s="1239"/>
      <c r="BG45" s="1239"/>
      <c r="BH45" s="1239"/>
      <c r="BI45" s="1239"/>
      <c r="BJ45" s="1239"/>
      <c r="BK45" s="1239"/>
      <c r="BL45" s="1239"/>
      <c r="BM45" s="1239"/>
      <c r="BN45" s="1239"/>
      <c r="BO45" s="1239"/>
      <c r="BP45" s="1239"/>
      <c r="BQ45" s="1239"/>
      <c r="BR45" s="1239"/>
      <c r="BS45" s="1239"/>
      <c r="BT45" s="1239"/>
      <c r="BU45" s="1239"/>
      <c r="BV45" s="1239"/>
      <c r="BW45" s="1239"/>
      <c r="BX45" s="1239"/>
      <c r="BY45" s="1239"/>
      <c r="BZ45" s="1239"/>
      <c r="CA45" s="1239"/>
      <c r="CB45" s="1239"/>
      <c r="CC45" s="1239"/>
      <c r="CD45" s="1239"/>
      <c r="CE45" s="1239"/>
      <c r="CF45" s="1239"/>
      <c r="CG45" s="1239"/>
      <c r="CH45" s="1239"/>
      <c r="CI45" s="1239"/>
      <c r="CJ45" s="1239"/>
      <c r="CK45" s="1239"/>
      <c r="CL45" s="1239"/>
      <c r="CM45" s="1239"/>
      <c r="CN45" s="1239"/>
      <c r="CO45" s="1239"/>
      <c r="CP45" s="1239"/>
      <c r="CQ45" s="1239"/>
      <c r="CR45" s="1239"/>
      <c r="CS45" s="1239"/>
      <c r="CT45" s="1239"/>
      <c r="CU45" s="1239"/>
      <c r="CV45" s="1239"/>
      <c r="CW45" s="1239"/>
      <c r="CX45" s="1239"/>
      <c r="CY45" s="1239"/>
      <c r="CZ45" s="1239"/>
      <c r="DA45" s="1239"/>
      <c r="DB45" s="1239"/>
      <c r="DC45" s="1240"/>
    </row>
    <row r="46" spans="2:109" x14ac:dyDescent="0.15">
      <c r="B46" s="1226"/>
      <c r="AN46" s="1238"/>
      <c r="AO46" s="1239"/>
      <c r="AP46" s="1239"/>
      <c r="AQ46" s="1239"/>
      <c r="AR46" s="1239"/>
      <c r="AS46" s="1239"/>
      <c r="AT46" s="1239"/>
      <c r="AU46" s="1239"/>
      <c r="AV46" s="1239"/>
      <c r="AW46" s="1239"/>
      <c r="AX46" s="1239"/>
      <c r="AY46" s="1239"/>
      <c r="AZ46" s="1239"/>
      <c r="BA46" s="1239"/>
      <c r="BB46" s="1239"/>
      <c r="BC46" s="1239"/>
      <c r="BD46" s="1239"/>
      <c r="BE46" s="1239"/>
      <c r="BF46" s="1239"/>
      <c r="BG46" s="1239"/>
      <c r="BH46" s="1239"/>
      <c r="BI46" s="1239"/>
      <c r="BJ46" s="1239"/>
      <c r="BK46" s="1239"/>
      <c r="BL46" s="1239"/>
      <c r="BM46" s="1239"/>
      <c r="BN46" s="1239"/>
      <c r="BO46" s="1239"/>
      <c r="BP46" s="1239"/>
      <c r="BQ46" s="1239"/>
      <c r="BR46" s="1239"/>
      <c r="BS46" s="1239"/>
      <c r="BT46" s="1239"/>
      <c r="BU46" s="1239"/>
      <c r="BV46" s="1239"/>
      <c r="BW46" s="1239"/>
      <c r="BX46" s="1239"/>
      <c r="BY46" s="1239"/>
      <c r="BZ46" s="1239"/>
      <c r="CA46" s="1239"/>
      <c r="CB46" s="1239"/>
      <c r="CC46" s="1239"/>
      <c r="CD46" s="1239"/>
      <c r="CE46" s="1239"/>
      <c r="CF46" s="1239"/>
      <c r="CG46" s="1239"/>
      <c r="CH46" s="1239"/>
      <c r="CI46" s="1239"/>
      <c r="CJ46" s="1239"/>
      <c r="CK46" s="1239"/>
      <c r="CL46" s="1239"/>
      <c r="CM46" s="1239"/>
      <c r="CN46" s="1239"/>
      <c r="CO46" s="1239"/>
      <c r="CP46" s="1239"/>
      <c r="CQ46" s="1239"/>
      <c r="CR46" s="1239"/>
      <c r="CS46" s="1239"/>
      <c r="CT46" s="1239"/>
      <c r="CU46" s="1239"/>
      <c r="CV46" s="1239"/>
      <c r="CW46" s="1239"/>
      <c r="CX46" s="1239"/>
      <c r="CY46" s="1239"/>
      <c r="CZ46" s="1239"/>
      <c r="DA46" s="1239"/>
      <c r="DB46" s="1239"/>
      <c r="DC46" s="1240"/>
    </row>
    <row r="47" spans="2:109" x14ac:dyDescent="0.15">
      <c r="B47" s="1226"/>
      <c r="AN47" s="1241"/>
      <c r="AO47" s="1242"/>
      <c r="AP47" s="1242"/>
      <c r="AQ47" s="1242"/>
      <c r="AR47" s="1242"/>
      <c r="AS47" s="1242"/>
      <c r="AT47" s="1242"/>
      <c r="AU47" s="1242"/>
      <c r="AV47" s="1242"/>
      <c r="AW47" s="1242"/>
      <c r="AX47" s="1242"/>
      <c r="AY47" s="1242"/>
      <c r="AZ47" s="1242"/>
      <c r="BA47" s="1242"/>
      <c r="BB47" s="1242"/>
      <c r="BC47" s="1242"/>
      <c r="BD47" s="1242"/>
      <c r="BE47" s="1242"/>
      <c r="BF47" s="1242"/>
      <c r="BG47" s="1242"/>
      <c r="BH47" s="1242"/>
      <c r="BI47" s="1242"/>
      <c r="BJ47" s="1242"/>
      <c r="BK47" s="1242"/>
      <c r="BL47" s="1242"/>
      <c r="BM47" s="1242"/>
      <c r="BN47" s="1242"/>
      <c r="BO47" s="1242"/>
      <c r="BP47" s="1242"/>
      <c r="BQ47" s="1242"/>
      <c r="BR47" s="1242"/>
      <c r="BS47" s="1242"/>
      <c r="BT47" s="1242"/>
      <c r="BU47" s="1242"/>
      <c r="BV47" s="1242"/>
      <c r="BW47" s="1242"/>
      <c r="BX47" s="1242"/>
      <c r="BY47" s="1242"/>
      <c r="BZ47" s="1242"/>
      <c r="CA47" s="1242"/>
      <c r="CB47" s="1242"/>
      <c r="CC47" s="1242"/>
      <c r="CD47" s="1242"/>
      <c r="CE47" s="1242"/>
      <c r="CF47" s="1242"/>
      <c r="CG47" s="1242"/>
      <c r="CH47" s="1242"/>
      <c r="CI47" s="1242"/>
      <c r="CJ47" s="1242"/>
      <c r="CK47" s="1242"/>
      <c r="CL47" s="1242"/>
      <c r="CM47" s="1242"/>
      <c r="CN47" s="1242"/>
      <c r="CO47" s="1242"/>
      <c r="CP47" s="1242"/>
      <c r="CQ47" s="1242"/>
      <c r="CR47" s="1242"/>
      <c r="CS47" s="1242"/>
      <c r="CT47" s="1242"/>
      <c r="CU47" s="1242"/>
      <c r="CV47" s="1242"/>
      <c r="CW47" s="1242"/>
      <c r="CX47" s="1242"/>
      <c r="CY47" s="1242"/>
      <c r="CZ47" s="1242"/>
      <c r="DA47" s="1242"/>
      <c r="DB47" s="1242"/>
      <c r="DC47" s="1243"/>
    </row>
    <row r="48" spans="2:109" x14ac:dyDescent="0.15">
      <c r="B48" s="1226"/>
      <c r="H48" s="1244"/>
      <c r="I48" s="1244"/>
      <c r="J48" s="1244"/>
      <c r="AN48" s="1244"/>
      <c r="AO48" s="1244"/>
      <c r="AP48" s="1244"/>
      <c r="AZ48" s="1244"/>
      <c r="BA48" s="1244"/>
      <c r="BB48" s="1244"/>
      <c r="BL48" s="1244"/>
      <c r="BM48" s="1244"/>
      <c r="BN48" s="1244"/>
      <c r="BX48" s="1244"/>
      <c r="BY48" s="1244"/>
      <c r="BZ48" s="1244"/>
      <c r="CJ48" s="1244"/>
      <c r="CK48" s="1244"/>
      <c r="CL48" s="1244"/>
      <c r="CV48" s="1244"/>
      <c r="CW48" s="1244"/>
      <c r="CX48" s="1244"/>
    </row>
    <row r="49" spans="1:109" x14ac:dyDescent="0.15">
      <c r="B49" s="1226"/>
      <c r="AN49" s="1220" t="s">
        <v>567</v>
      </c>
    </row>
    <row r="50" spans="1:109" x14ac:dyDescent="0.15">
      <c r="B50" s="1226"/>
      <c r="G50" s="1245"/>
      <c r="H50" s="1245"/>
      <c r="I50" s="1245"/>
      <c r="J50" s="1245"/>
      <c r="K50" s="1246"/>
      <c r="L50" s="1246"/>
      <c r="M50" s="1247"/>
      <c r="N50" s="1247"/>
      <c r="AN50" s="1248"/>
      <c r="AO50" s="1249"/>
      <c r="AP50" s="1249"/>
      <c r="AQ50" s="1249"/>
      <c r="AR50" s="1249"/>
      <c r="AS50" s="1249"/>
      <c r="AT50" s="1249"/>
      <c r="AU50" s="1249"/>
      <c r="AV50" s="1249"/>
      <c r="AW50" s="1249"/>
      <c r="AX50" s="1249"/>
      <c r="AY50" s="1249"/>
      <c r="AZ50" s="1249"/>
      <c r="BA50" s="1249"/>
      <c r="BB50" s="1249"/>
      <c r="BC50" s="1249"/>
      <c r="BD50" s="1249"/>
      <c r="BE50" s="1249"/>
      <c r="BF50" s="1249"/>
      <c r="BG50" s="1249"/>
      <c r="BH50" s="1249"/>
      <c r="BI50" s="1249"/>
      <c r="BJ50" s="1249"/>
      <c r="BK50" s="1249"/>
      <c r="BL50" s="1249"/>
      <c r="BM50" s="1249"/>
      <c r="BN50" s="1249"/>
      <c r="BO50" s="1250"/>
      <c r="BP50" s="1251" t="s">
        <v>526</v>
      </c>
      <c r="BQ50" s="1251"/>
      <c r="BR50" s="1251"/>
      <c r="BS50" s="1251"/>
      <c r="BT50" s="1251"/>
      <c r="BU50" s="1251"/>
      <c r="BV50" s="1251"/>
      <c r="BW50" s="1251"/>
      <c r="BX50" s="1251" t="s">
        <v>527</v>
      </c>
      <c r="BY50" s="1251"/>
      <c r="BZ50" s="1251"/>
      <c r="CA50" s="1251"/>
      <c r="CB50" s="1251"/>
      <c r="CC50" s="1251"/>
      <c r="CD50" s="1251"/>
      <c r="CE50" s="1251"/>
      <c r="CF50" s="1251" t="s">
        <v>528</v>
      </c>
      <c r="CG50" s="1251"/>
      <c r="CH50" s="1251"/>
      <c r="CI50" s="1251"/>
      <c r="CJ50" s="1251"/>
      <c r="CK50" s="1251"/>
      <c r="CL50" s="1251"/>
      <c r="CM50" s="1251"/>
      <c r="CN50" s="1251" t="s">
        <v>529</v>
      </c>
      <c r="CO50" s="1251"/>
      <c r="CP50" s="1251"/>
      <c r="CQ50" s="1251"/>
      <c r="CR50" s="1251"/>
      <c r="CS50" s="1251"/>
      <c r="CT50" s="1251"/>
      <c r="CU50" s="1251"/>
      <c r="CV50" s="1251" t="s">
        <v>530</v>
      </c>
      <c r="CW50" s="1251"/>
      <c r="CX50" s="1251"/>
      <c r="CY50" s="1251"/>
      <c r="CZ50" s="1251"/>
      <c r="DA50" s="1251"/>
      <c r="DB50" s="1251"/>
      <c r="DC50" s="1251"/>
    </row>
    <row r="51" spans="1:109" ht="13.5" customHeight="1" x14ac:dyDescent="0.15">
      <c r="B51" s="1226"/>
      <c r="G51" s="1252"/>
      <c r="H51" s="1252"/>
      <c r="I51" s="1253"/>
      <c r="J51" s="1253"/>
      <c r="K51" s="1254"/>
      <c r="L51" s="1254"/>
      <c r="M51" s="1254"/>
      <c r="N51" s="1254"/>
      <c r="AM51" s="1244"/>
      <c r="AN51" s="1255" t="s">
        <v>568</v>
      </c>
      <c r="AO51" s="1255"/>
      <c r="AP51" s="1255"/>
      <c r="AQ51" s="1255"/>
      <c r="AR51" s="1255"/>
      <c r="AS51" s="1255"/>
      <c r="AT51" s="1255"/>
      <c r="AU51" s="1255"/>
      <c r="AV51" s="1255"/>
      <c r="AW51" s="1255"/>
      <c r="AX51" s="1255"/>
      <c r="AY51" s="1255"/>
      <c r="AZ51" s="1255"/>
      <c r="BA51" s="1255"/>
      <c r="BB51" s="1255" t="s">
        <v>569</v>
      </c>
      <c r="BC51" s="1255"/>
      <c r="BD51" s="1255"/>
      <c r="BE51" s="1255"/>
      <c r="BF51" s="1255"/>
      <c r="BG51" s="1255"/>
      <c r="BH51" s="1255"/>
      <c r="BI51" s="1255"/>
      <c r="BJ51" s="1255"/>
      <c r="BK51" s="1255"/>
      <c r="BL51" s="1255"/>
      <c r="BM51" s="1255"/>
      <c r="BN51" s="1255"/>
      <c r="BO51" s="1255"/>
      <c r="BP51" s="1256">
        <v>104</v>
      </c>
      <c r="BQ51" s="1256"/>
      <c r="BR51" s="1256"/>
      <c r="BS51" s="1256"/>
      <c r="BT51" s="1256"/>
      <c r="BU51" s="1256"/>
      <c r="BV51" s="1256"/>
      <c r="BW51" s="1256"/>
      <c r="BX51" s="1256">
        <v>93.2</v>
      </c>
      <c r="BY51" s="1256"/>
      <c r="BZ51" s="1256"/>
      <c r="CA51" s="1256"/>
      <c r="CB51" s="1256"/>
      <c r="CC51" s="1256"/>
      <c r="CD51" s="1256"/>
      <c r="CE51" s="1256"/>
      <c r="CF51" s="1256">
        <v>100.5</v>
      </c>
      <c r="CG51" s="1256"/>
      <c r="CH51" s="1256"/>
      <c r="CI51" s="1256"/>
      <c r="CJ51" s="1256"/>
      <c r="CK51" s="1256"/>
      <c r="CL51" s="1256"/>
      <c r="CM51" s="1256"/>
      <c r="CN51" s="1256">
        <v>80.900000000000006</v>
      </c>
      <c r="CO51" s="1256"/>
      <c r="CP51" s="1256"/>
      <c r="CQ51" s="1256"/>
      <c r="CR51" s="1256"/>
      <c r="CS51" s="1256"/>
      <c r="CT51" s="1256"/>
      <c r="CU51" s="1256"/>
      <c r="CV51" s="1256">
        <v>80.599999999999994</v>
      </c>
      <c r="CW51" s="1256"/>
      <c r="CX51" s="1256"/>
      <c r="CY51" s="1256"/>
      <c r="CZ51" s="1256"/>
      <c r="DA51" s="1256"/>
      <c r="DB51" s="1256"/>
      <c r="DC51" s="1256"/>
    </row>
    <row r="52" spans="1:109" x14ac:dyDescent="0.15">
      <c r="B52" s="1226"/>
      <c r="G52" s="1252"/>
      <c r="H52" s="1252"/>
      <c r="I52" s="1253"/>
      <c r="J52" s="1253"/>
      <c r="K52" s="1254"/>
      <c r="L52" s="1254"/>
      <c r="M52" s="1254"/>
      <c r="N52" s="1254"/>
      <c r="AM52" s="1244"/>
      <c r="AN52" s="1255"/>
      <c r="AO52" s="1255"/>
      <c r="AP52" s="1255"/>
      <c r="AQ52" s="1255"/>
      <c r="AR52" s="1255"/>
      <c r="AS52" s="1255"/>
      <c r="AT52" s="1255"/>
      <c r="AU52" s="1255"/>
      <c r="AV52" s="1255"/>
      <c r="AW52" s="1255"/>
      <c r="AX52" s="1255"/>
      <c r="AY52" s="1255"/>
      <c r="AZ52" s="1255"/>
      <c r="BA52" s="1255"/>
      <c r="BB52" s="1255"/>
      <c r="BC52" s="1255"/>
      <c r="BD52" s="1255"/>
      <c r="BE52" s="1255"/>
      <c r="BF52" s="1255"/>
      <c r="BG52" s="1255"/>
      <c r="BH52" s="1255"/>
      <c r="BI52" s="1255"/>
      <c r="BJ52" s="1255"/>
      <c r="BK52" s="1255"/>
      <c r="BL52" s="1255"/>
      <c r="BM52" s="1255"/>
      <c r="BN52" s="1255"/>
      <c r="BO52" s="1255"/>
      <c r="BP52" s="1256"/>
      <c r="BQ52" s="1256"/>
      <c r="BR52" s="1256"/>
      <c r="BS52" s="1256"/>
      <c r="BT52" s="1256"/>
      <c r="BU52" s="1256"/>
      <c r="BV52" s="1256"/>
      <c r="BW52" s="1256"/>
      <c r="BX52" s="1256"/>
      <c r="BY52" s="1256"/>
      <c r="BZ52" s="1256"/>
      <c r="CA52" s="1256"/>
      <c r="CB52" s="1256"/>
      <c r="CC52" s="1256"/>
      <c r="CD52" s="1256"/>
      <c r="CE52" s="1256"/>
      <c r="CF52" s="1256"/>
      <c r="CG52" s="1256"/>
      <c r="CH52" s="1256"/>
      <c r="CI52" s="1256"/>
      <c r="CJ52" s="1256"/>
      <c r="CK52" s="1256"/>
      <c r="CL52" s="1256"/>
      <c r="CM52" s="1256"/>
      <c r="CN52" s="1256"/>
      <c r="CO52" s="1256"/>
      <c r="CP52" s="1256"/>
      <c r="CQ52" s="1256"/>
      <c r="CR52" s="1256"/>
      <c r="CS52" s="1256"/>
      <c r="CT52" s="1256"/>
      <c r="CU52" s="1256"/>
      <c r="CV52" s="1256"/>
      <c r="CW52" s="1256"/>
      <c r="CX52" s="1256"/>
      <c r="CY52" s="1256"/>
      <c r="CZ52" s="1256"/>
      <c r="DA52" s="1256"/>
      <c r="DB52" s="1256"/>
      <c r="DC52" s="1256"/>
    </row>
    <row r="53" spans="1:109" x14ac:dyDescent="0.15">
      <c r="A53" s="1234"/>
      <c r="B53" s="1226"/>
      <c r="G53" s="1252"/>
      <c r="H53" s="1252"/>
      <c r="I53" s="1245"/>
      <c r="J53" s="1245"/>
      <c r="K53" s="1254"/>
      <c r="L53" s="1254"/>
      <c r="M53" s="1254"/>
      <c r="N53" s="1254"/>
      <c r="AM53" s="1244"/>
      <c r="AN53" s="1255"/>
      <c r="AO53" s="1255"/>
      <c r="AP53" s="1255"/>
      <c r="AQ53" s="1255"/>
      <c r="AR53" s="1255"/>
      <c r="AS53" s="1255"/>
      <c r="AT53" s="1255"/>
      <c r="AU53" s="1255"/>
      <c r="AV53" s="1255"/>
      <c r="AW53" s="1255"/>
      <c r="AX53" s="1255"/>
      <c r="AY53" s="1255"/>
      <c r="AZ53" s="1255"/>
      <c r="BA53" s="1255"/>
      <c r="BB53" s="1255" t="s">
        <v>570</v>
      </c>
      <c r="BC53" s="1255"/>
      <c r="BD53" s="1255"/>
      <c r="BE53" s="1255"/>
      <c r="BF53" s="1255"/>
      <c r="BG53" s="1255"/>
      <c r="BH53" s="1255"/>
      <c r="BI53" s="1255"/>
      <c r="BJ53" s="1255"/>
      <c r="BK53" s="1255"/>
      <c r="BL53" s="1255"/>
      <c r="BM53" s="1255"/>
      <c r="BN53" s="1255"/>
      <c r="BO53" s="1255"/>
      <c r="BP53" s="1256">
        <v>51.1</v>
      </c>
      <c r="BQ53" s="1256"/>
      <c r="BR53" s="1256"/>
      <c r="BS53" s="1256"/>
      <c r="BT53" s="1256"/>
      <c r="BU53" s="1256"/>
      <c r="BV53" s="1256"/>
      <c r="BW53" s="1256"/>
      <c r="BX53" s="1256">
        <v>53.6</v>
      </c>
      <c r="BY53" s="1256"/>
      <c r="BZ53" s="1256"/>
      <c r="CA53" s="1256"/>
      <c r="CB53" s="1256"/>
      <c r="CC53" s="1256"/>
      <c r="CD53" s="1256"/>
      <c r="CE53" s="1256"/>
      <c r="CF53" s="1256">
        <v>55.6</v>
      </c>
      <c r="CG53" s="1256"/>
      <c r="CH53" s="1256"/>
      <c r="CI53" s="1256"/>
      <c r="CJ53" s="1256"/>
      <c r="CK53" s="1256"/>
      <c r="CL53" s="1256"/>
      <c r="CM53" s="1256"/>
      <c r="CN53" s="1256">
        <v>53.1</v>
      </c>
      <c r="CO53" s="1256"/>
      <c r="CP53" s="1256"/>
      <c r="CQ53" s="1256"/>
      <c r="CR53" s="1256"/>
      <c r="CS53" s="1256"/>
      <c r="CT53" s="1256"/>
      <c r="CU53" s="1256"/>
      <c r="CV53" s="1256">
        <v>62.2</v>
      </c>
      <c r="CW53" s="1256"/>
      <c r="CX53" s="1256"/>
      <c r="CY53" s="1256"/>
      <c r="CZ53" s="1256"/>
      <c r="DA53" s="1256"/>
      <c r="DB53" s="1256"/>
      <c r="DC53" s="1256"/>
    </row>
    <row r="54" spans="1:109" x14ac:dyDescent="0.15">
      <c r="A54" s="1234"/>
      <c r="B54" s="1226"/>
      <c r="G54" s="1252"/>
      <c r="H54" s="1252"/>
      <c r="I54" s="1245"/>
      <c r="J54" s="1245"/>
      <c r="K54" s="1254"/>
      <c r="L54" s="1254"/>
      <c r="M54" s="1254"/>
      <c r="N54" s="1254"/>
      <c r="AM54" s="1244"/>
      <c r="AN54" s="1255"/>
      <c r="AO54" s="1255"/>
      <c r="AP54" s="1255"/>
      <c r="AQ54" s="1255"/>
      <c r="AR54" s="1255"/>
      <c r="AS54" s="1255"/>
      <c r="AT54" s="1255"/>
      <c r="AU54" s="1255"/>
      <c r="AV54" s="1255"/>
      <c r="AW54" s="1255"/>
      <c r="AX54" s="1255"/>
      <c r="AY54" s="1255"/>
      <c r="AZ54" s="1255"/>
      <c r="BA54" s="1255"/>
      <c r="BB54" s="1255"/>
      <c r="BC54" s="1255"/>
      <c r="BD54" s="1255"/>
      <c r="BE54" s="1255"/>
      <c r="BF54" s="1255"/>
      <c r="BG54" s="1255"/>
      <c r="BH54" s="1255"/>
      <c r="BI54" s="1255"/>
      <c r="BJ54" s="1255"/>
      <c r="BK54" s="1255"/>
      <c r="BL54" s="1255"/>
      <c r="BM54" s="1255"/>
      <c r="BN54" s="1255"/>
      <c r="BO54" s="1255"/>
      <c r="BP54" s="1256"/>
      <c r="BQ54" s="1256"/>
      <c r="BR54" s="1256"/>
      <c r="BS54" s="1256"/>
      <c r="BT54" s="1256"/>
      <c r="BU54" s="1256"/>
      <c r="BV54" s="1256"/>
      <c r="BW54" s="1256"/>
      <c r="BX54" s="1256"/>
      <c r="BY54" s="1256"/>
      <c r="BZ54" s="1256"/>
      <c r="CA54" s="1256"/>
      <c r="CB54" s="1256"/>
      <c r="CC54" s="1256"/>
      <c r="CD54" s="1256"/>
      <c r="CE54" s="1256"/>
      <c r="CF54" s="1256"/>
      <c r="CG54" s="1256"/>
      <c r="CH54" s="1256"/>
      <c r="CI54" s="1256"/>
      <c r="CJ54" s="1256"/>
      <c r="CK54" s="1256"/>
      <c r="CL54" s="1256"/>
      <c r="CM54" s="1256"/>
      <c r="CN54" s="1256"/>
      <c r="CO54" s="1256"/>
      <c r="CP54" s="1256"/>
      <c r="CQ54" s="1256"/>
      <c r="CR54" s="1256"/>
      <c r="CS54" s="1256"/>
      <c r="CT54" s="1256"/>
      <c r="CU54" s="1256"/>
      <c r="CV54" s="1256"/>
      <c r="CW54" s="1256"/>
      <c r="CX54" s="1256"/>
      <c r="CY54" s="1256"/>
      <c r="CZ54" s="1256"/>
      <c r="DA54" s="1256"/>
      <c r="DB54" s="1256"/>
      <c r="DC54" s="1256"/>
    </row>
    <row r="55" spans="1:109" x14ac:dyDescent="0.15">
      <c r="A55" s="1234"/>
      <c r="B55" s="1226"/>
      <c r="G55" s="1245"/>
      <c r="H55" s="1245"/>
      <c r="I55" s="1245"/>
      <c r="J55" s="1245"/>
      <c r="K55" s="1254"/>
      <c r="L55" s="1254"/>
      <c r="M55" s="1254"/>
      <c r="N55" s="1254"/>
      <c r="AN55" s="1251" t="s">
        <v>571</v>
      </c>
      <c r="AO55" s="1251"/>
      <c r="AP55" s="1251"/>
      <c r="AQ55" s="1251"/>
      <c r="AR55" s="1251"/>
      <c r="AS55" s="1251"/>
      <c r="AT55" s="1251"/>
      <c r="AU55" s="1251"/>
      <c r="AV55" s="1251"/>
      <c r="AW55" s="1251"/>
      <c r="AX55" s="1251"/>
      <c r="AY55" s="1251"/>
      <c r="AZ55" s="1251"/>
      <c r="BA55" s="1251"/>
      <c r="BB55" s="1255" t="s">
        <v>569</v>
      </c>
      <c r="BC55" s="1255"/>
      <c r="BD55" s="1255"/>
      <c r="BE55" s="1255"/>
      <c r="BF55" s="1255"/>
      <c r="BG55" s="1255"/>
      <c r="BH55" s="1255"/>
      <c r="BI55" s="1255"/>
      <c r="BJ55" s="1255"/>
      <c r="BK55" s="1255"/>
      <c r="BL55" s="1255"/>
      <c r="BM55" s="1255"/>
      <c r="BN55" s="1255"/>
      <c r="BO55" s="1255"/>
      <c r="BP55" s="1256">
        <v>37.299999999999997</v>
      </c>
      <c r="BQ55" s="1256"/>
      <c r="BR55" s="1256"/>
      <c r="BS55" s="1256"/>
      <c r="BT55" s="1256"/>
      <c r="BU55" s="1256"/>
      <c r="BV55" s="1256"/>
      <c r="BW55" s="1256"/>
      <c r="BX55" s="1256">
        <v>25.4</v>
      </c>
      <c r="BY55" s="1256"/>
      <c r="BZ55" s="1256"/>
      <c r="CA55" s="1256"/>
      <c r="CB55" s="1256"/>
      <c r="CC55" s="1256"/>
      <c r="CD55" s="1256"/>
      <c r="CE55" s="1256"/>
      <c r="CF55" s="1256">
        <v>17.600000000000001</v>
      </c>
      <c r="CG55" s="1256"/>
      <c r="CH55" s="1256"/>
      <c r="CI55" s="1256"/>
      <c r="CJ55" s="1256"/>
      <c r="CK55" s="1256"/>
      <c r="CL55" s="1256"/>
      <c r="CM55" s="1256"/>
      <c r="CN55" s="1256">
        <v>17.2</v>
      </c>
      <c r="CO55" s="1256"/>
      <c r="CP55" s="1256"/>
      <c r="CQ55" s="1256"/>
      <c r="CR55" s="1256"/>
      <c r="CS55" s="1256"/>
      <c r="CT55" s="1256"/>
      <c r="CU55" s="1256"/>
      <c r="CV55" s="1256">
        <v>16.100000000000001</v>
      </c>
      <c r="CW55" s="1256"/>
      <c r="CX55" s="1256"/>
      <c r="CY55" s="1256"/>
      <c r="CZ55" s="1256"/>
      <c r="DA55" s="1256"/>
      <c r="DB55" s="1256"/>
      <c r="DC55" s="1256"/>
    </row>
    <row r="56" spans="1:109" x14ac:dyDescent="0.15">
      <c r="A56" s="1234"/>
      <c r="B56" s="1226"/>
      <c r="G56" s="1245"/>
      <c r="H56" s="1245"/>
      <c r="I56" s="1245"/>
      <c r="J56" s="1245"/>
      <c r="K56" s="1254"/>
      <c r="L56" s="1254"/>
      <c r="M56" s="1254"/>
      <c r="N56" s="1254"/>
      <c r="AN56" s="1251"/>
      <c r="AO56" s="1251"/>
      <c r="AP56" s="1251"/>
      <c r="AQ56" s="1251"/>
      <c r="AR56" s="1251"/>
      <c r="AS56" s="1251"/>
      <c r="AT56" s="1251"/>
      <c r="AU56" s="1251"/>
      <c r="AV56" s="1251"/>
      <c r="AW56" s="1251"/>
      <c r="AX56" s="1251"/>
      <c r="AY56" s="1251"/>
      <c r="AZ56" s="1251"/>
      <c r="BA56" s="1251"/>
      <c r="BB56" s="1255"/>
      <c r="BC56" s="1255"/>
      <c r="BD56" s="1255"/>
      <c r="BE56" s="1255"/>
      <c r="BF56" s="1255"/>
      <c r="BG56" s="1255"/>
      <c r="BH56" s="1255"/>
      <c r="BI56" s="1255"/>
      <c r="BJ56" s="1255"/>
      <c r="BK56" s="1255"/>
      <c r="BL56" s="1255"/>
      <c r="BM56" s="1255"/>
      <c r="BN56" s="1255"/>
      <c r="BO56" s="1255"/>
      <c r="BP56" s="1256"/>
      <c r="BQ56" s="1256"/>
      <c r="BR56" s="1256"/>
      <c r="BS56" s="1256"/>
      <c r="BT56" s="1256"/>
      <c r="BU56" s="1256"/>
      <c r="BV56" s="1256"/>
      <c r="BW56" s="1256"/>
      <c r="BX56" s="1256"/>
      <c r="BY56" s="1256"/>
      <c r="BZ56" s="1256"/>
      <c r="CA56" s="1256"/>
      <c r="CB56" s="1256"/>
      <c r="CC56" s="1256"/>
      <c r="CD56" s="1256"/>
      <c r="CE56" s="1256"/>
      <c r="CF56" s="1256"/>
      <c r="CG56" s="1256"/>
      <c r="CH56" s="1256"/>
      <c r="CI56" s="1256"/>
      <c r="CJ56" s="1256"/>
      <c r="CK56" s="1256"/>
      <c r="CL56" s="1256"/>
      <c r="CM56" s="1256"/>
      <c r="CN56" s="1256"/>
      <c r="CO56" s="1256"/>
      <c r="CP56" s="1256"/>
      <c r="CQ56" s="1256"/>
      <c r="CR56" s="1256"/>
      <c r="CS56" s="1256"/>
      <c r="CT56" s="1256"/>
      <c r="CU56" s="1256"/>
      <c r="CV56" s="1256"/>
      <c r="CW56" s="1256"/>
      <c r="CX56" s="1256"/>
      <c r="CY56" s="1256"/>
      <c r="CZ56" s="1256"/>
      <c r="DA56" s="1256"/>
      <c r="DB56" s="1256"/>
      <c r="DC56" s="1256"/>
    </row>
    <row r="57" spans="1:109" s="1234" customFormat="1" x14ac:dyDescent="0.15">
      <c r="B57" s="1257"/>
      <c r="G57" s="1245"/>
      <c r="H57" s="1245"/>
      <c r="I57" s="1258"/>
      <c r="J57" s="1258"/>
      <c r="K57" s="1254"/>
      <c r="L57" s="1254"/>
      <c r="M57" s="1254"/>
      <c r="N57" s="1254"/>
      <c r="AM57" s="1220"/>
      <c r="AN57" s="1251"/>
      <c r="AO57" s="1251"/>
      <c r="AP57" s="1251"/>
      <c r="AQ57" s="1251"/>
      <c r="AR57" s="1251"/>
      <c r="AS57" s="1251"/>
      <c r="AT57" s="1251"/>
      <c r="AU57" s="1251"/>
      <c r="AV57" s="1251"/>
      <c r="AW57" s="1251"/>
      <c r="AX57" s="1251"/>
      <c r="AY57" s="1251"/>
      <c r="AZ57" s="1251"/>
      <c r="BA57" s="1251"/>
      <c r="BB57" s="1255" t="s">
        <v>570</v>
      </c>
      <c r="BC57" s="1255"/>
      <c r="BD57" s="1255"/>
      <c r="BE57" s="1255"/>
      <c r="BF57" s="1255"/>
      <c r="BG57" s="1255"/>
      <c r="BH57" s="1255"/>
      <c r="BI57" s="1255"/>
      <c r="BJ57" s="1255"/>
      <c r="BK57" s="1255"/>
      <c r="BL57" s="1255"/>
      <c r="BM57" s="1255"/>
      <c r="BN57" s="1255"/>
      <c r="BO57" s="1255"/>
      <c r="BP57" s="1256">
        <v>62</v>
      </c>
      <c r="BQ57" s="1256"/>
      <c r="BR57" s="1256"/>
      <c r="BS57" s="1256"/>
      <c r="BT57" s="1256"/>
      <c r="BU57" s="1256"/>
      <c r="BV57" s="1256"/>
      <c r="BW57" s="1256"/>
      <c r="BX57" s="1256">
        <v>63.2</v>
      </c>
      <c r="BY57" s="1256"/>
      <c r="BZ57" s="1256"/>
      <c r="CA57" s="1256"/>
      <c r="CB57" s="1256"/>
      <c r="CC57" s="1256"/>
      <c r="CD57" s="1256"/>
      <c r="CE57" s="1256"/>
      <c r="CF57" s="1256">
        <v>65.3</v>
      </c>
      <c r="CG57" s="1256"/>
      <c r="CH57" s="1256"/>
      <c r="CI57" s="1256"/>
      <c r="CJ57" s="1256"/>
      <c r="CK57" s="1256"/>
      <c r="CL57" s="1256"/>
      <c r="CM57" s="1256"/>
      <c r="CN57" s="1256">
        <v>66.900000000000006</v>
      </c>
      <c r="CO57" s="1256"/>
      <c r="CP57" s="1256"/>
      <c r="CQ57" s="1256"/>
      <c r="CR57" s="1256"/>
      <c r="CS57" s="1256"/>
      <c r="CT57" s="1256"/>
      <c r="CU57" s="1256"/>
      <c r="CV57" s="1256">
        <v>68.099999999999994</v>
      </c>
      <c r="CW57" s="1256"/>
      <c r="CX57" s="1256"/>
      <c r="CY57" s="1256"/>
      <c r="CZ57" s="1256"/>
      <c r="DA57" s="1256"/>
      <c r="DB57" s="1256"/>
      <c r="DC57" s="1256"/>
      <c r="DD57" s="1259"/>
      <c r="DE57" s="1257"/>
    </row>
    <row r="58" spans="1:109" s="1234" customFormat="1" x14ac:dyDescent="0.15">
      <c r="A58" s="1220"/>
      <c r="B58" s="1257"/>
      <c r="G58" s="1245"/>
      <c r="H58" s="1245"/>
      <c r="I58" s="1258"/>
      <c r="J58" s="1258"/>
      <c r="K58" s="1254"/>
      <c r="L58" s="1254"/>
      <c r="M58" s="1254"/>
      <c r="N58" s="1254"/>
      <c r="AM58" s="1220"/>
      <c r="AN58" s="1251"/>
      <c r="AO58" s="1251"/>
      <c r="AP58" s="1251"/>
      <c r="AQ58" s="1251"/>
      <c r="AR58" s="1251"/>
      <c r="AS58" s="1251"/>
      <c r="AT58" s="1251"/>
      <c r="AU58" s="1251"/>
      <c r="AV58" s="1251"/>
      <c r="AW58" s="1251"/>
      <c r="AX58" s="1251"/>
      <c r="AY58" s="1251"/>
      <c r="AZ58" s="1251"/>
      <c r="BA58" s="1251"/>
      <c r="BB58" s="1255"/>
      <c r="BC58" s="1255"/>
      <c r="BD58" s="1255"/>
      <c r="BE58" s="1255"/>
      <c r="BF58" s="1255"/>
      <c r="BG58" s="1255"/>
      <c r="BH58" s="1255"/>
      <c r="BI58" s="1255"/>
      <c r="BJ58" s="1255"/>
      <c r="BK58" s="1255"/>
      <c r="BL58" s="1255"/>
      <c r="BM58" s="1255"/>
      <c r="BN58" s="1255"/>
      <c r="BO58" s="1255"/>
      <c r="BP58" s="1256"/>
      <c r="BQ58" s="1256"/>
      <c r="BR58" s="1256"/>
      <c r="BS58" s="1256"/>
      <c r="BT58" s="1256"/>
      <c r="BU58" s="1256"/>
      <c r="BV58" s="1256"/>
      <c r="BW58" s="1256"/>
      <c r="BX58" s="1256"/>
      <c r="BY58" s="1256"/>
      <c r="BZ58" s="1256"/>
      <c r="CA58" s="1256"/>
      <c r="CB58" s="1256"/>
      <c r="CC58" s="1256"/>
      <c r="CD58" s="1256"/>
      <c r="CE58" s="1256"/>
      <c r="CF58" s="1256"/>
      <c r="CG58" s="1256"/>
      <c r="CH58" s="1256"/>
      <c r="CI58" s="1256"/>
      <c r="CJ58" s="1256"/>
      <c r="CK58" s="1256"/>
      <c r="CL58" s="1256"/>
      <c r="CM58" s="1256"/>
      <c r="CN58" s="1256"/>
      <c r="CO58" s="1256"/>
      <c r="CP58" s="1256"/>
      <c r="CQ58" s="1256"/>
      <c r="CR58" s="1256"/>
      <c r="CS58" s="1256"/>
      <c r="CT58" s="1256"/>
      <c r="CU58" s="1256"/>
      <c r="CV58" s="1256"/>
      <c r="CW58" s="1256"/>
      <c r="CX58" s="1256"/>
      <c r="CY58" s="1256"/>
      <c r="CZ58" s="1256"/>
      <c r="DA58" s="1256"/>
      <c r="DB58" s="1256"/>
      <c r="DC58" s="1256"/>
      <c r="DD58" s="1259"/>
      <c r="DE58" s="1257"/>
    </row>
    <row r="59" spans="1:109" s="1234" customFormat="1" x14ac:dyDescent="0.15">
      <c r="A59" s="1220"/>
      <c r="B59" s="1257"/>
      <c r="K59" s="1260"/>
      <c r="L59" s="1260"/>
      <c r="M59" s="1260"/>
      <c r="N59" s="1260"/>
      <c r="AQ59" s="1260"/>
      <c r="AR59" s="1260"/>
      <c r="AS59" s="1260"/>
      <c r="AT59" s="1260"/>
      <c r="BC59" s="1260"/>
      <c r="BD59" s="1260"/>
      <c r="BE59" s="1260"/>
      <c r="BF59" s="1260"/>
      <c r="BO59" s="1260"/>
      <c r="BP59" s="1260"/>
      <c r="BQ59" s="1260"/>
      <c r="BR59" s="1260"/>
      <c r="CA59" s="1260"/>
      <c r="CB59" s="1260"/>
      <c r="CC59" s="1260"/>
      <c r="CD59" s="1260"/>
      <c r="CM59" s="1260"/>
      <c r="CN59" s="1260"/>
      <c r="CO59" s="1260"/>
      <c r="CP59" s="1260"/>
      <c r="CY59" s="1260"/>
      <c r="CZ59" s="1260"/>
      <c r="DA59" s="1260"/>
      <c r="DB59" s="1260"/>
      <c r="DC59" s="1260"/>
      <c r="DD59" s="1259"/>
      <c r="DE59" s="1257"/>
    </row>
    <row r="60" spans="1:109" s="1234" customFormat="1" x14ac:dyDescent="0.15">
      <c r="A60" s="1220"/>
      <c r="B60" s="1257"/>
      <c r="K60" s="1260"/>
      <c r="L60" s="1260"/>
      <c r="M60" s="1260"/>
      <c r="N60" s="1260"/>
      <c r="AQ60" s="1260"/>
      <c r="AR60" s="1260"/>
      <c r="AS60" s="1260"/>
      <c r="AT60" s="1260"/>
      <c r="BC60" s="1260"/>
      <c r="BD60" s="1260"/>
      <c r="BE60" s="1260"/>
      <c r="BF60" s="1260"/>
      <c r="BO60" s="1260"/>
      <c r="BP60" s="1260"/>
      <c r="BQ60" s="1260"/>
      <c r="BR60" s="1260"/>
      <c r="CA60" s="1260"/>
      <c r="CB60" s="1260"/>
      <c r="CC60" s="1260"/>
      <c r="CD60" s="1260"/>
      <c r="CM60" s="1260"/>
      <c r="CN60" s="1260"/>
      <c r="CO60" s="1260"/>
      <c r="CP60" s="1260"/>
      <c r="CY60" s="1260"/>
      <c r="CZ60" s="1260"/>
      <c r="DA60" s="1260"/>
      <c r="DB60" s="1260"/>
      <c r="DC60" s="1260"/>
      <c r="DD60" s="1259"/>
      <c r="DE60" s="1257"/>
    </row>
    <row r="61" spans="1:109" s="1234" customFormat="1" x14ac:dyDescent="0.15">
      <c r="A61" s="1220"/>
      <c r="B61" s="1261"/>
      <c r="C61" s="1262"/>
      <c r="D61" s="1262"/>
      <c r="E61" s="1262"/>
      <c r="F61" s="1262"/>
      <c r="G61" s="1262"/>
      <c r="H61" s="1262"/>
      <c r="I61" s="1262"/>
      <c r="J61" s="1262"/>
      <c r="K61" s="1262"/>
      <c r="L61" s="1262"/>
      <c r="M61" s="1263"/>
      <c r="N61" s="1263"/>
      <c r="O61" s="1262"/>
      <c r="P61" s="1262"/>
      <c r="Q61" s="1262"/>
      <c r="R61" s="1262"/>
      <c r="S61" s="1262"/>
      <c r="T61" s="1262"/>
      <c r="U61" s="1262"/>
      <c r="V61" s="1262"/>
      <c r="W61" s="1262"/>
      <c r="X61" s="1262"/>
      <c r="Y61" s="1262"/>
      <c r="Z61" s="1262"/>
      <c r="AA61" s="1262"/>
      <c r="AB61" s="1262"/>
      <c r="AC61" s="1262"/>
      <c r="AD61" s="1262"/>
      <c r="AE61" s="1262"/>
      <c r="AF61" s="1262"/>
      <c r="AG61" s="1262"/>
      <c r="AH61" s="1262"/>
      <c r="AI61" s="1262"/>
      <c r="AJ61" s="1262"/>
      <c r="AK61" s="1262"/>
      <c r="AL61" s="1262"/>
      <c r="AM61" s="1262"/>
      <c r="AN61" s="1262"/>
      <c r="AO61" s="1262"/>
      <c r="AP61" s="1262"/>
      <c r="AQ61" s="1262"/>
      <c r="AR61" s="1262"/>
      <c r="AS61" s="1263"/>
      <c r="AT61" s="1263"/>
      <c r="AU61" s="1262"/>
      <c r="AV61" s="1262"/>
      <c r="AW61" s="1262"/>
      <c r="AX61" s="1262"/>
      <c r="AY61" s="1262"/>
      <c r="AZ61" s="1262"/>
      <c r="BA61" s="1262"/>
      <c r="BB61" s="1262"/>
      <c r="BC61" s="1262"/>
      <c r="BD61" s="1262"/>
      <c r="BE61" s="1263"/>
      <c r="BF61" s="1263"/>
      <c r="BG61" s="1262"/>
      <c r="BH61" s="1262"/>
      <c r="BI61" s="1262"/>
      <c r="BJ61" s="1262"/>
      <c r="BK61" s="1262"/>
      <c r="BL61" s="1262"/>
      <c r="BM61" s="1262"/>
      <c r="BN61" s="1262"/>
      <c r="BO61" s="1262"/>
      <c r="BP61" s="1262"/>
      <c r="BQ61" s="1263"/>
      <c r="BR61" s="1263"/>
      <c r="BS61" s="1262"/>
      <c r="BT61" s="1262"/>
      <c r="BU61" s="1262"/>
      <c r="BV61" s="1262"/>
      <c r="BW61" s="1262"/>
      <c r="BX61" s="1262"/>
      <c r="BY61" s="1262"/>
      <c r="BZ61" s="1262"/>
      <c r="CA61" s="1262"/>
      <c r="CB61" s="1262"/>
      <c r="CC61" s="1263"/>
      <c r="CD61" s="1263"/>
      <c r="CE61" s="1262"/>
      <c r="CF61" s="1262"/>
      <c r="CG61" s="1262"/>
      <c r="CH61" s="1262"/>
      <c r="CI61" s="1262"/>
      <c r="CJ61" s="1262"/>
      <c r="CK61" s="1262"/>
      <c r="CL61" s="1262"/>
      <c r="CM61" s="1262"/>
      <c r="CN61" s="1262"/>
      <c r="CO61" s="1263"/>
      <c r="CP61" s="1263"/>
      <c r="CQ61" s="1262"/>
      <c r="CR61" s="1262"/>
      <c r="CS61" s="1262"/>
      <c r="CT61" s="1262"/>
      <c r="CU61" s="1262"/>
      <c r="CV61" s="1262"/>
      <c r="CW61" s="1262"/>
      <c r="CX61" s="1262"/>
      <c r="CY61" s="1262"/>
      <c r="CZ61" s="1262"/>
      <c r="DA61" s="1263"/>
      <c r="DB61" s="1263"/>
      <c r="DC61" s="1263"/>
      <c r="DD61" s="1264"/>
      <c r="DE61" s="1257"/>
    </row>
    <row r="62" spans="1:109" x14ac:dyDescent="0.15">
      <c r="B62" s="1231"/>
      <c r="C62" s="1231"/>
      <c r="D62" s="1231"/>
      <c r="E62" s="1231"/>
      <c r="F62" s="1231"/>
      <c r="G62" s="1231"/>
      <c r="H62" s="1231"/>
      <c r="I62" s="1231"/>
      <c r="J62" s="1231"/>
      <c r="K62" s="1231"/>
      <c r="L62" s="1231"/>
      <c r="M62" s="1231"/>
      <c r="N62" s="1231"/>
      <c r="O62" s="1231"/>
      <c r="P62" s="1231"/>
      <c r="Q62" s="1231"/>
      <c r="R62" s="1231"/>
      <c r="S62" s="1231"/>
      <c r="T62" s="1231"/>
      <c r="U62" s="1231"/>
      <c r="V62" s="1231"/>
      <c r="W62" s="1231"/>
      <c r="X62" s="1231"/>
      <c r="Y62" s="1231"/>
      <c r="Z62" s="1231"/>
      <c r="AA62" s="1231"/>
      <c r="AB62" s="1231"/>
      <c r="AC62" s="1231"/>
      <c r="AD62" s="1231"/>
      <c r="AE62" s="1231"/>
      <c r="AF62" s="1231"/>
      <c r="AG62" s="1231"/>
      <c r="AH62" s="1231"/>
      <c r="AI62" s="1231"/>
      <c r="AJ62" s="1231"/>
      <c r="AK62" s="1231"/>
      <c r="AL62" s="1231"/>
      <c r="AM62" s="1231"/>
      <c r="AN62" s="1231"/>
      <c r="AO62" s="1231"/>
      <c r="AP62" s="1231"/>
      <c r="AQ62" s="1231"/>
      <c r="AR62" s="1231"/>
      <c r="AS62" s="1231"/>
      <c r="AT62" s="1231"/>
      <c r="AU62" s="1231"/>
      <c r="AV62" s="1231"/>
      <c r="AW62" s="1231"/>
      <c r="AX62" s="1231"/>
      <c r="AY62" s="1231"/>
      <c r="AZ62" s="1231"/>
      <c r="BA62" s="1231"/>
      <c r="BB62" s="1231"/>
      <c r="BC62" s="1231"/>
      <c r="BD62" s="1231"/>
      <c r="BE62" s="1231"/>
      <c r="BF62" s="1231"/>
      <c r="BG62" s="1231"/>
      <c r="BH62" s="1231"/>
      <c r="BI62" s="1231"/>
      <c r="BJ62" s="1231"/>
      <c r="BK62" s="1231"/>
      <c r="BL62" s="1231"/>
      <c r="BM62" s="1231"/>
      <c r="BN62" s="1231"/>
      <c r="BO62" s="1231"/>
      <c r="BP62" s="1231"/>
      <c r="BQ62" s="1231"/>
      <c r="BR62" s="1231"/>
      <c r="BS62" s="1231"/>
      <c r="BT62" s="1231"/>
      <c r="BU62" s="1231"/>
      <c r="BV62" s="1231"/>
      <c r="BW62" s="1231"/>
      <c r="BX62" s="1231"/>
      <c r="BY62" s="1231"/>
      <c r="BZ62" s="1231"/>
      <c r="CA62" s="1231"/>
      <c r="CB62" s="1231"/>
      <c r="CC62" s="1231"/>
      <c r="CD62" s="1231"/>
      <c r="CE62" s="1231"/>
      <c r="CF62" s="1231"/>
      <c r="CG62" s="1231"/>
      <c r="CH62" s="1231"/>
      <c r="CI62" s="1231"/>
      <c r="CJ62" s="1231"/>
      <c r="CK62" s="1231"/>
      <c r="CL62" s="1231"/>
      <c r="CM62" s="1231"/>
      <c r="CN62" s="1231"/>
      <c r="CO62" s="1231"/>
      <c r="CP62" s="1231"/>
      <c r="CQ62" s="1231"/>
      <c r="CR62" s="1231"/>
      <c r="CS62" s="1231"/>
      <c r="CT62" s="1231"/>
      <c r="CU62" s="1231"/>
      <c r="CV62" s="1231"/>
      <c r="CW62" s="1231"/>
      <c r="CX62" s="1231"/>
      <c r="CY62" s="1231"/>
      <c r="CZ62" s="1231"/>
      <c r="DA62" s="1231"/>
      <c r="DB62" s="1231"/>
      <c r="DC62" s="1231"/>
      <c r="DD62" s="1231"/>
      <c r="DE62" s="1220"/>
    </row>
    <row r="63" spans="1:109" ht="17.25" x14ac:dyDescent="0.15">
      <c r="B63" s="1265" t="s">
        <v>572</v>
      </c>
    </row>
    <row r="64" spans="1:109" x14ac:dyDescent="0.15">
      <c r="B64" s="1226"/>
      <c r="G64" s="1233"/>
      <c r="I64" s="1266"/>
      <c r="J64" s="1266"/>
      <c r="K64" s="1266"/>
      <c r="L64" s="1266"/>
      <c r="M64" s="1266"/>
      <c r="N64" s="1267"/>
      <c r="AM64" s="1233"/>
      <c r="AN64" s="1233" t="s">
        <v>565</v>
      </c>
      <c r="AP64" s="1234"/>
      <c r="AQ64" s="1234"/>
      <c r="AR64" s="1234"/>
      <c r="AY64" s="1233"/>
      <c r="BA64" s="1234"/>
      <c r="BB64" s="1234"/>
      <c r="BC64" s="1234"/>
      <c r="BK64" s="1233"/>
      <c r="BM64" s="1234"/>
      <c r="BN64" s="1234"/>
      <c r="BO64" s="1234"/>
      <c r="BW64" s="1233"/>
      <c r="BY64" s="1234"/>
      <c r="BZ64" s="1234"/>
      <c r="CA64" s="1234"/>
      <c r="CI64" s="1233"/>
      <c r="CK64" s="1234"/>
      <c r="CL64" s="1234"/>
      <c r="CM64" s="1234"/>
      <c r="CU64" s="1233"/>
      <c r="CW64" s="1234"/>
      <c r="CX64" s="1234"/>
      <c r="CY64" s="1234"/>
    </row>
    <row r="65" spans="2:107" x14ac:dyDescent="0.15">
      <c r="B65" s="1226"/>
      <c r="AN65" s="1235" t="s">
        <v>573</v>
      </c>
      <c r="AO65" s="1236"/>
      <c r="AP65" s="1236"/>
      <c r="AQ65" s="1236"/>
      <c r="AR65" s="1236"/>
      <c r="AS65" s="1236"/>
      <c r="AT65" s="1236"/>
      <c r="AU65" s="1236"/>
      <c r="AV65" s="1236"/>
      <c r="AW65" s="1236"/>
      <c r="AX65" s="1236"/>
      <c r="AY65" s="1236"/>
      <c r="AZ65" s="1236"/>
      <c r="BA65" s="1236"/>
      <c r="BB65" s="1236"/>
      <c r="BC65" s="1236"/>
      <c r="BD65" s="1236"/>
      <c r="BE65" s="1236"/>
      <c r="BF65" s="1236"/>
      <c r="BG65" s="1236"/>
      <c r="BH65" s="1236"/>
      <c r="BI65" s="1236"/>
      <c r="BJ65" s="1236"/>
      <c r="BK65" s="1236"/>
      <c r="BL65" s="1236"/>
      <c r="BM65" s="1236"/>
      <c r="BN65" s="1236"/>
      <c r="BO65" s="1236"/>
      <c r="BP65" s="1236"/>
      <c r="BQ65" s="1236"/>
      <c r="BR65" s="1236"/>
      <c r="BS65" s="1236"/>
      <c r="BT65" s="1236"/>
      <c r="BU65" s="1236"/>
      <c r="BV65" s="1236"/>
      <c r="BW65" s="1236"/>
      <c r="BX65" s="1236"/>
      <c r="BY65" s="1236"/>
      <c r="BZ65" s="1236"/>
      <c r="CA65" s="1236"/>
      <c r="CB65" s="1236"/>
      <c r="CC65" s="1236"/>
      <c r="CD65" s="1236"/>
      <c r="CE65" s="1236"/>
      <c r="CF65" s="1236"/>
      <c r="CG65" s="1236"/>
      <c r="CH65" s="1236"/>
      <c r="CI65" s="1236"/>
      <c r="CJ65" s="1236"/>
      <c r="CK65" s="1236"/>
      <c r="CL65" s="1236"/>
      <c r="CM65" s="1236"/>
      <c r="CN65" s="1236"/>
      <c r="CO65" s="1236"/>
      <c r="CP65" s="1236"/>
      <c r="CQ65" s="1236"/>
      <c r="CR65" s="1236"/>
      <c r="CS65" s="1236"/>
      <c r="CT65" s="1236"/>
      <c r="CU65" s="1236"/>
      <c r="CV65" s="1236"/>
      <c r="CW65" s="1236"/>
      <c r="CX65" s="1236"/>
      <c r="CY65" s="1236"/>
      <c r="CZ65" s="1236"/>
      <c r="DA65" s="1236"/>
      <c r="DB65" s="1236"/>
      <c r="DC65" s="1237"/>
    </row>
    <row r="66" spans="2:107" x14ac:dyDescent="0.15">
      <c r="B66" s="1226"/>
      <c r="AN66" s="1238"/>
      <c r="AO66" s="1239"/>
      <c r="AP66" s="1239"/>
      <c r="AQ66" s="1239"/>
      <c r="AR66" s="1239"/>
      <c r="AS66" s="1239"/>
      <c r="AT66" s="1239"/>
      <c r="AU66" s="1239"/>
      <c r="AV66" s="1239"/>
      <c r="AW66" s="1239"/>
      <c r="AX66" s="1239"/>
      <c r="AY66" s="1239"/>
      <c r="AZ66" s="1239"/>
      <c r="BA66" s="1239"/>
      <c r="BB66" s="1239"/>
      <c r="BC66" s="1239"/>
      <c r="BD66" s="1239"/>
      <c r="BE66" s="1239"/>
      <c r="BF66" s="1239"/>
      <c r="BG66" s="1239"/>
      <c r="BH66" s="1239"/>
      <c r="BI66" s="1239"/>
      <c r="BJ66" s="1239"/>
      <c r="BK66" s="1239"/>
      <c r="BL66" s="1239"/>
      <c r="BM66" s="1239"/>
      <c r="BN66" s="1239"/>
      <c r="BO66" s="1239"/>
      <c r="BP66" s="1239"/>
      <c r="BQ66" s="1239"/>
      <c r="BR66" s="1239"/>
      <c r="BS66" s="1239"/>
      <c r="BT66" s="1239"/>
      <c r="BU66" s="1239"/>
      <c r="BV66" s="1239"/>
      <c r="BW66" s="1239"/>
      <c r="BX66" s="1239"/>
      <c r="BY66" s="1239"/>
      <c r="BZ66" s="1239"/>
      <c r="CA66" s="1239"/>
      <c r="CB66" s="1239"/>
      <c r="CC66" s="1239"/>
      <c r="CD66" s="1239"/>
      <c r="CE66" s="1239"/>
      <c r="CF66" s="1239"/>
      <c r="CG66" s="1239"/>
      <c r="CH66" s="1239"/>
      <c r="CI66" s="1239"/>
      <c r="CJ66" s="1239"/>
      <c r="CK66" s="1239"/>
      <c r="CL66" s="1239"/>
      <c r="CM66" s="1239"/>
      <c r="CN66" s="1239"/>
      <c r="CO66" s="1239"/>
      <c r="CP66" s="1239"/>
      <c r="CQ66" s="1239"/>
      <c r="CR66" s="1239"/>
      <c r="CS66" s="1239"/>
      <c r="CT66" s="1239"/>
      <c r="CU66" s="1239"/>
      <c r="CV66" s="1239"/>
      <c r="CW66" s="1239"/>
      <c r="CX66" s="1239"/>
      <c r="CY66" s="1239"/>
      <c r="CZ66" s="1239"/>
      <c r="DA66" s="1239"/>
      <c r="DB66" s="1239"/>
      <c r="DC66" s="1240"/>
    </row>
    <row r="67" spans="2:107" x14ac:dyDescent="0.15">
      <c r="B67" s="1226"/>
      <c r="AN67" s="1238"/>
      <c r="AO67" s="1239"/>
      <c r="AP67" s="1239"/>
      <c r="AQ67" s="1239"/>
      <c r="AR67" s="1239"/>
      <c r="AS67" s="1239"/>
      <c r="AT67" s="1239"/>
      <c r="AU67" s="1239"/>
      <c r="AV67" s="1239"/>
      <c r="AW67" s="1239"/>
      <c r="AX67" s="1239"/>
      <c r="AY67" s="1239"/>
      <c r="AZ67" s="1239"/>
      <c r="BA67" s="1239"/>
      <c r="BB67" s="1239"/>
      <c r="BC67" s="1239"/>
      <c r="BD67" s="1239"/>
      <c r="BE67" s="1239"/>
      <c r="BF67" s="1239"/>
      <c r="BG67" s="1239"/>
      <c r="BH67" s="1239"/>
      <c r="BI67" s="1239"/>
      <c r="BJ67" s="1239"/>
      <c r="BK67" s="1239"/>
      <c r="BL67" s="1239"/>
      <c r="BM67" s="1239"/>
      <c r="BN67" s="1239"/>
      <c r="BO67" s="1239"/>
      <c r="BP67" s="1239"/>
      <c r="BQ67" s="1239"/>
      <c r="BR67" s="1239"/>
      <c r="BS67" s="1239"/>
      <c r="BT67" s="1239"/>
      <c r="BU67" s="1239"/>
      <c r="BV67" s="1239"/>
      <c r="BW67" s="1239"/>
      <c r="BX67" s="1239"/>
      <c r="BY67" s="1239"/>
      <c r="BZ67" s="1239"/>
      <c r="CA67" s="1239"/>
      <c r="CB67" s="1239"/>
      <c r="CC67" s="1239"/>
      <c r="CD67" s="1239"/>
      <c r="CE67" s="1239"/>
      <c r="CF67" s="1239"/>
      <c r="CG67" s="1239"/>
      <c r="CH67" s="1239"/>
      <c r="CI67" s="1239"/>
      <c r="CJ67" s="1239"/>
      <c r="CK67" s="1239"/>
      <c r="CL67" s="1239"/>
      <c r="CM67" s="1239"/>
      <c r="CN67" s="1239"/>
      <c r="CO67" s="1239"/>
      <c r="CP67" s="1239"/>
      <c r="CQ67" s="1239"/>
      <c r="CR67" s="1239"/>
      <c r="CS67" s="1239"/>
      <c r="CT67" s="1239"/>
      <c r="CU67" s="1239"/>
      <c r="CV67" s="1239"/>
      <c r="CW67" s="1239"/>
      <c r="CX67" s="1239"/>
      <c r="CY67" s="1239"/>
      <c r="CZ67" s="1239"/>
      <c r="DA67" s="1239"/>
      <c r="DB67" s="1239"/>
      <c r="DC67" s="1240"/>
    </row>
    <row r="68" spans="2:107" x14ac:dyDescent="0.15">
      <c r="B68" s="1226"/>
      <c r="AN68" s="1238"/>
      <c r="AO68" s="1239"/>
      <c r="AP68" s="1239"/>
      <c r="AQ68" s="1239"/>
      <c r="AR68" s="1239"/>
      <c r="AS68" s="1239"/>
      <c r="AT68" s="1239"/>
      <c r="AU68" s="1239"/>
      <c r="AV68" s="1239"/>
      <c r="AW68" s="1239"/>
      <c r="AX68" s="1239"/>
      <c r="AY68" s="1239"/>
      <c r="AZ68" s="1239"/>
      <c r="BA68" s="1239"/>
      <c r="BB68" s="1239"/>
      <c r="BC68" s="1239"/>
      <c r="BD68" s="1239"/>
      <c r="BE68" s="1239"/>
      <c r="BF68" s="1239"/>
      <c r="BG68" s="1239"/>
      <c r="BH68" s="1239"/>
      <c r="BI68" s="1239"/>
      <c r="BJ68" s="1239"/>
      <c r="BK68" s="1239"/>
      <c r="BL68" s="1239"/>
      <c r="BM68" s="1239"/>
      <c r="BN68" s="1239"/>
      <c r="BO68" s="1239"/>
      <c r="BP68" s="1239"/>
      <c r="BQ68" s="1239"/>
      <c r="BR68" s="1239"/>
      <c r="BS68" s="1239"/>
      <c r="BT68" s="1239"/>
      <c r="BU68" s="1239"/>
      <c r="BV68" s="1239"/>
      <c r="BW68" s="1239"/>
      <c r="BX68" s="1239"/>
      <c r="BY68" s="1239"/>
      <c r="BZ68" s="1239"/>
      <c r="CA68" s="1239"/>
      <c r="CB68" s="1239"/>
      <c r="CC68" s="1239"/>
      <c r="CD68" s="1239"/>
      <c r="CE68" s="1239"/>
      <c r="CF68" s="1239"/>
      <c r="CG68" s="1239"/>
      <c r="CH68" s="1239"/>
      <c r="CI68" s="1239"/>
      <c r="CJ68" s="1239"/>
      <c r="CK68" s="1239"/>
      <c r="CL68" s="1239"/>
      <c r="CM68" s="1239"/>
      <c r="CN68" s="1239"/>
      <c r="CO68" s="1239"/>
      <c r="CP68" s="1239"/>
      <c r="CQ68" s="1239"/>
      <c r="CR68" s="1239"/>
      <c r="CS68" s="1239"/>
      <c r="CT68" s="1239"/>
      <c r="CU68" s="1239"/>
      <c r="CV68" s="1239"/>
      <c r="CW68" s="1239"/>
      <c r="CX68" s="1239"/>
      <c r="CY68" s="1239"/>
      <c r="CZ68" s="1239"/>
      <c r="DA68" s="1239"/>
      <c r="DB68" s="1239"/>
      <c r="DC68" s="1240"/>
    </row>
    <row r="69" spans="2:107" x14ac:dyDescent="0.15">
      <c r="B69" s="1226"/>
      <c r="AN69" s="1241"/>
      <c r="AO69" s="1242"/>
      <c r="AP69" s="1242"/>
      <c r="AQ69" s="1242"/>
      <c r="AR69" s="1242"/>
      <c r="AS69" s="1242"/>
      <c r="AT69" s="1242"/>
      <c r="AU69" s="1242"/>
      <c r="AV69" s="1242"/>
      <c r="AW69" s="1242"/>
      <c r="AX69" s="1242"/>
      <c r="AY69" s="1242"/>
      <c r="AZ69" s="1242"/>
      <c r="BA69" s="1242"/>
      <c r="BB69" s="1242"/>
      <c r="BC69" s="1242"/>
      <c r="BD69" s="1242"/>
      <c r="BE69" s="1242"/>
      <c r="BF69" s="1242"/>
      <c r="BG69" s="1242"/>
      <c r="BH69" s="1242"/>
      <c r="BI69" s="1242"/>
      <c r="BJ69" s="1242"/>
      <c r="BK69" s="1242"/>
      <c r="BL69" s="1242"/>
      <c r="BM69" s="1242"/>
      <c r="BN69" s="1242"/>
      <c r="BO69" s="1242"/>
      <c r="BP69" s="1242"/>
      <c r="BQ69" s="1242"/>
      <c r="BR69" s="1242"/>
      <c r="BS69" s="1242"/>
      <c r="BT69" s="1242"/>
      <c r="BU69" s="1242"/>
      <c r="BV69" s="1242"/>
      <c r="BW69" s="1242"/>
      <c r="BX69" s="1242"/>
      <c r="BY69" s="1242"/>
      <c r="BZ69" s="1242"/>
      <c r="CA69" s="1242"/>
      <c r="CB69" s="1242"/>
      <c r="CC69" s="1242"/>
      <c r="CD69" s="1242"/>
      <c r="CE69" s="1242"/>
      <c r="CF69" s="1242"/>
      <c r="CG69" s="1242"/>
      <c r="CH69" s="1242"/>
      <c r="CI69" s="1242"/>
      <c r="CJ69" s="1242"/>
      <c r="CK69" s="1242"/>
      <c r="CL69" s="1242"/>
      <c r="CM69" s="1242"/>
      <c r="CN69" s="1242"/>
      <c r="CO69" s="1242"/>
      <c r="CP69" s="1242"/>
      <c r="CQ69" s="1242"/>
      <c r="CR69" s="1242"/>
      <c r="CS69" s="1242"/>
      <c r="CT69" s="1242"/>
      <c r="CU69" s="1242"/>
      <c r="CV69" s="1242"/>
      <c r="CW69" s="1242"/>
      <c r="CX69" s="1242"/>
      <c r="CY69" s="1242"/>
      <c r="CZ69" s="1242"/>
      <c r="DA69" s="1242"/>
      <c r="DB69" s="1242"/>
      <c r="DC69" s="1243"/>
    </row>
    <row r="70" spans="2:107" x14ac:dyDescent="0.15">
      <c r="B70" s="1226"/>
      <c r="H70" s="1268"/>
      <c r="I70" s="1268"/>
      <c r="J70" s="1269"/>
      <c r="K70" s="1269"/>
      <c r="L70" s="1270"/>
      <c r="M70" s="1269"/>
      <c r="N70" s="1270"/>
      <c r="AN70" s="1244"/>
      <c r="AO70" s="1244"/>
      <c r="AP70" s="1244"/>
      <c r="AZ70" s="1244"/>
      <c r="BA70" s="1244"/>
      <c r="BB70" s="1244"/>
      <c r="BL70" s="1244"/>
      <c r="BM70" s="1244"/>
      <c r="BN70" s="1244"/>
      <c r="BX70" s="1244"/>
      <c r="BY70" s="1244"/>
      <c r="BZ70" s="1244"/>
      <c r="CJ70" s="1244"/>
      <c r="CK70" s="1244"/>
      <c r="CL70" s="1244"/>
      <c r="CV70" s="1244"/>
      <c r="CW70" s="1244"/>
      <c r="CX70" s="1244"/>
    </row>
    <row r="71" spans="2:107" x14ac:dyDescent="0.15">
      <c r="B71" s="1226"/>
      <c r="G71" s="1271"/>
      <c r="I71" s="1272"/>
      <c r="J71" s="1269"/>
      <c r="K71" s="1269"/>
      <c r="L71" s="1270"/>
      <c r="M71" s="1269"/>
      <c r="N71" s="1270"/>
      <c r="AM71" s="1271"/>
      <c r="AN71" s="1220" t="s">
        <v>567</v>
      </c>
    </row>
    <row r="72" spans="2:107" x14ac:dyDescent="0.15">
      <c r="B72" s="1226"/>
      <c r="G72" s="1245"/>
      <c r="H72" s="1245"/>
      <c r="I72" s="1245"/>
      <c r="J72" s="1245"/>
      <c r="K72" s="1246"/>
      <c r="L72" s="1246"/>
      <c r="M72" s="1247"/>
      <c r="N72" s="1247"/>
      <c r="AN72" s="1248"/>
      <c r="AO72" s="1249"/>
      <c r="AP72" s="1249"/>
      <c r="AQ72" s="1249"/>
      <c r="AR72" s="1249"/>
      <c r="AS72" s="1249"/>
      <c r="AT72" s="1249"/>
      <c r="AU72" s="1249"/>
      <c r="AV72" s="1249"/>
      <c r="AW72" s="1249"/>
      <c r="AX72" s="1249"/>
      <c r="AY72" s="1249"/>
      <c r="AZ72" s="1249"/>
      <c r="BA72" s="1249"/>
      <c r="BB72" s="1249"/>
      <c r="BC72" s="1249"/>
      <c r="BD72" s="1249"/>
      <c r="BE72" s="1249"/>
      <c r="BF72" s="1249"/>
      <c r="BG72" s="1249"/>
      <c r="BH72" s="1249"/>
      <c r="BI72" s="1249"/>
      <c r="BJ72" s="1249"/>
      <c r="BK72" s="1249"/>
      <c r="BL72" s="1249"/>
      <c r="BM72" s="1249"/>
      <c r="BN72" s="1249"/>
      <c r="BO72" s="1250"/>
      <c r="BP72" s="1251" t="s">
        <v>526</v>
      </c>
      <c r="BQ72" s="1251"/>
      <c r="BR72" s="1251"/>
      <c r="BS72" s="1251"/>
      <c r="BT72" s="1251"/>
      <c r="BU72" s="1251"/>
      <c r="BV72" s="1251"/>
      <c r="BW72" s="1251"/>
      <c r="BX72" s="1251" t="s">
        <v>527</v>
      </c>
      <c r="BY72" s="1251"/>
      <c r="BZ72" s="1251"/>
      <c r="CA72" s="1251"/>
      <c r="CB72" s="1251"/>
      <c r="CC72" s="1251"/>
      <c r="CD72" s="1251"/>
      <c r="CE72" s="1251"/>
      <c r="CF72" s="1251" t="s">
        <v>528</v>
      </c>
      <c r="CG72" s="1251"/>
      <c r="CH72" s="1251"/>
      <c r="CI72" s="1251"/>
      <c r="CJ72" s="1251"/>
      <c r="CK72" s="1251"/>
      <c r="CL72" s="1251"/>
      <c r="CM72" s="1251"/>
      <c r="CN72" s="1251" t="s">
        <v>529</v>
      </c>
      <c r="CO72" s="1251"/>
      <c r="CP72" s="1251"/>
      <c r="CQ72" s="1251"/>
      <c r="CR72" s="1251"/>
      <c r="CS72" s="1251"/>
      <c r="CT72" s="1251"/>
      <c r="CU72" s="1251"/>
      <c r="CV72" s="1251" t="s">
        <v>530</v>
      </c>
      <c r="CW72" s="1251"/>
      <c r="CX72" s="1251"/>
      <c r="CY72" s="1251"/>
      <c r="CZ72" s="1251"/>
      <c r="DA72" s="1251"/>
      <c r="DB72" s="1251"/>
      <c r="DC72" s="1251"/>
    </row>
    <row r="73" spans="2:107" x14ac:dyDescent="0.15">
      <c r="B73" s="1226"/>
      <c r="G73" s="1252"/>
      <c r="H73" s="1252"/>
      <c r="I73" s="1252"/>
      <c r="J73" s="1252"/>
      <c r="K73" s="1273"/>
      <c r="L73" s="1273"/>
      <c r="M73" s="1273"/>
      <c r="N73" s="1273"/>
      <c r="AM73" s="1244"/>
      <c r="AN73" s="1255" t="s">
        <v>568</v>
      </c>
      <c r="AO73" s="1255"/>
      <c r="AP73" s="1255"/>
      <c r="AQ73" s="1255"/>
      <c r="AR73" s="1255"/>
      <c r="AS73" s="1255"/>
      <c r="AT73" s="1255"/>
      <c r="AU73" s="1255"/>
      <c r="AV73" s="1255"/>
      <c r="AW73" s="1255"/>
      <c r="AX73" s="1255"/>
      <c r="AY73" s="1255"/>
      <c r="AZ73" s="1255"/>
      <c r="BA73" s="1255"/>
      <c r="BB73" s="1255" t="s">
        <v>569</v>
      </c>
      <c r="BC73" s="1255"/>
      <c r="BD73" s="1255"/>
      <c r="BE73" s="1255"/>
      <c r="BF73" s="1255"/>
      <c r="BG73" s="1255"/>
      <c r="BH73" s="1255"/>
      <c r="BI73" s="1255"/>
      <c r="BJ73" s="1255"/>
      <c r="BK73" s="1255"/>
      <c r="BL73" s="1255"/>
      <c r="BM73" s="1255"/>
      <c r="BN73" s="1255"/>
      <c r="BO73" s="1255"/>
      <c r="BP73" s="1256">
        <v>104</v>
      </c>
      <c r="BQ73" s="1256"/>
      <c r="BR73" s="1256"/>
      <c r="BS73" s="1256"/>
      <c r="BT73" s="1256"/>
      <c r="BU73" s="1256"/>
      <c r="BV73" s="1256"/>
      <c r="BW73" s="1256"/>
      <c r="BX73" s="1256">
        <v>93.2</v>
      </c>
      <c r="BY73" s="1256"/>
      <c r="BZ73" s="1256"/>
      <c r="CA73" s="1256"/>
      <c r="CB73" s="1256"/>
      <c r="CC73" s="1256"/>
      <c r="CD73" s="1256"/>
      <c r="CE73" s="1256"/>
      <c r="CF73" s="1256">
        <v>100.5</v>
      </c>
      <c r="CG73" s="1256"/>
      <c r="CH73" s="1256"/>
      <c r="CI73" s="1256"/>
      <c r="CJ73" s="1256"/>
      <c r="CK73" s="1256"/>
      <c r="CL73" s="1256"/>
      <c r="CM73" s="1256"/>
      <c r="CN73" s="1256">
        <v>80.900000000000006</v>
      </c>
      <c r="CO73" s="1256"/>
      <c r="CP73" s="1256"/>
      <c r="CQ73" s="1256"/>
      <c r="CR73" s="1256"/>
      <c r="CS73" s="1256"/>
      <c r="CT73" s="1256"/>
      <c r="CU73" s="1256"/>
      <c r="CV73" s="1256">
        <v>80.599999999999994</v>
      </c>
      <c r="CW73" s="1256"/>
      <c r="CX73" s="1256"/>
      <c r="CY73" s="1256"/>
      <c r="CZ73" s="1256"/>
      <c r="DA73" s="1256"/>
      <c r="DB73" s="1256"/>
      <c r="DC73" s="1256"/>
    </row>
    <row r="74" spans="2:107" x14ac:dyDescent="0.15">
      <c r="B74" s="1226"/>
      <c r="G74" s="1252"/>
      <c r="H74" s="1252"/>
      <c r="I74" s="1252"/>
      <c r="J74" s="1252"/>
      <c r="K74" s="1273"/>
      <c r="L74" s="1273"/>
      <c r="M74" s="1273"/>
      <c r="N74" s="1273"/>
      <c r="AM74" s="1244"/>
      <c r="AN74" s="1255"/>
      <c r="AO74" s="1255"/>
      <c r="AP74" s="1255"/>
      <c r="AQ74" s="1255"/>
      <c r="AR74" s="1255"/>
      <c r="AS74" s="1255"/>
      <c r="AT74" s="1255"/>
      <c r="AU74" s="1255"/>
      <c r="AV74" s="1255"/>
      <c r="AW74" s="1255"/>
      <c r="AX74" s="1255"/>
      <c r="AY74" s="1255"/>
      <c r="AZ74" s="1255"/>
      <c r="BA74" s="1255"/>
      <c r="BB74" s="1255"/>
      <c r="BC74" s="1255"/>
      <c r="BD74" s="1255"/>
      <c r="BE74" s="1255"/>
      <c r="BF74" s="1255"/>
      <c r="BG74" s="1255"/>
      <c r="BH74" s="1255"/>
      <c r="BI74" s="1255"/>
      <c r="BJ74" s="1255"/>
      <c r="BK74" s="1255"/>
      <c r="BL74" s="1255"/>
      <c r="BM74" s="1255"/>
      <c r="BN74" s="1255"/>
      <c r="BO74" s="1255"/>
      <c r="BP74" s="1256"/>
      <c r="BQ74" s="1256"/>
      <c r="BR74" s="1256"/>
      <c r="BS74" s="1256"/>
      <c r="BT74" s="1256"/>
      <c r="BU74" s="1256"/>
      <c r="BV74" s="1256"/>
      <c r="BW74" s="1256"/>
      <c r="BX74" s="1256"/>
      <c r="BY74" s="1256"/>
      <c r="BZ74" s="1256"/>
      <c r="CA74" s="1256"/>
      <c r="CB74" s="1256"/>
      <c r="CC74" s="1256"/>
      <c r="CD74" s="1256"/>
      <c r="CE74" s="1256"/>
      <c r="CF74" s="1256"/>
      <c r="CG74" s="1256"/>
      <c r="CH74" s="1256"/>
      <c r="CI74" s="1256"/>
      <c r="CJ74" s="1256"/>
      <c r="CK74" s="1256"/>
      <c r="CL74" s="1256"/>
      <c r="CM74" s="1256"/>
      <c r="CN74" s="1256"/>
      <c r="CO74" s="1256"/>
      <c r="CP74" s="1256"/>
      <c r="CQ74" s="1256"/>
      <c r="CR74" s="1256"/>
      <c r="CS74" s="1256"/>
      <c r="CT74" s="1256"/>
      <c r="CU74" s="1256"/>
      <c r="CV74" s="1256"/>
      <c r="CW74" s="1256"/>
      <c r="CX74" s="1256"/>
      <c r="CY74" s="1256"/>
      <c r="CZ74" s="1256"/>
      <c r="DA74" s="1256"/>
      <c r="DB74" s="1256"/>
      <c r="DC74" s="1256"/>
    </row>
    <row r="75" spans="2:107" x14ac:dyDescent="0.15">
      <c r="B75" s="1226"/>
      <c r="G75" s="1252"/>
      <c r="H75" s="1252"/>
      <c r="I75" s="1245"/>
      <c r="J75" s="1245"/>
      <c r="K75" s="1254"/>
      <c r="L75" s="1254"/>
      <c r="M75" s="1254"/>
      <c r="N75" s="1254"/>
      <c r="AM75" s="1244"/>
      <c r="AN75" s="1255"/>
      <c r="AO75" s="1255"/>
      <c r="AP75" s="1255"/>
      <c r="AQ75" s="1255"/>
      <c r="AR75" s="1255"/>
      <c r="AS75" s="1255"/>
      <c r="AT75" s="1255"/>
      <c r="AU75" s="1255"/>
      <c r="AV75" s="1255"/>
      <c r="AW75" s="1255"/>
      <c r="AX75" s="1255"/>
      <c r="AY75" s="1255"/>
      <c r="AZ75" s="1255"/>
      <c r="BA75" s="1255"/>
      <c r="BB75" s="1255" t="s">
        <v>574</v>
      </c>
      <c r="BC75" s="1255"/>
      <c r="BD75" s="1255"/>
      <c r="BE75" s="1255"/>
      <c r="BF75" s="1255"/>
      <c r="BG75" s="1255"/>
      <c r="BH75" s="1255"/>
      <c r="BI75" s="1255"/>
      <c r="BJ75" s="1255"/>
      <c r="BK75" s="1255"/>
      <c r="BL75" s="1255"/>
      <c r="BM75" s="1255"/>
      <c r="BN75" s="1255"/>
      <c r="BO75" s="1255"/>
      <c r="BP75" s="1256">
        <v>9</v>
      </c>
      <c r="BQ75" s="1256"/>
      <c r="BR75" s="1256"/>
      <c r="BS75" s="1256"/>
      <c r="BT75" s="1256"/>
      <c r="BU75" s="1256"/>
      <c r="BV75" s="1256"/>
      <c r="BW75" s="1256"/>
      <c r="BX75" s="1256">
        <v>10.8</v>
      </c>
      <c r="BY75" s="1256"/>
      <c r="BZ75" s="1256"/>
      <c r="CA75" s="1256"/>
      <c r="CB75" s="1256"/>
      <c r="CC75" s="1256"/>
      <c r="CD75" s="1256"/>
      <c r="CE75" s="1256"/>
      <c r="CF75" s="1256">
        <v>11.8</v>
      </c>
      <c r="CG75" s="1256"/>
      <c r="CH75" s="1256"/>
      <c r="CI75" s="1256"/>
      <c r="CJ75" s="1256"/>
      <c r="CK75" s="1256"/>
      <c r="CL75" s="1256"/>
      <c r="CM75" s="1256"/>
      <c r="CN75" s="1256">
        <v>11.9</v>
      </c>
      <c r="CO75" s="1256"/>
      <c r="CP75" s="1256"/>
      <c r="CQ75" s="1256"/>
      <c r="CR75" s="1256"/>
      <c r="CS75" s="1256"/>
      <c r="CT75" s="1256"/>
      <c r="CU75" s="1256"/>
      <c r="CV75" s="1256">
        <v>11.3</v>
      </c>
      <c r="CW75" s="1256"/>
      <c r="CX75" s="1256"/>
      <c r="CY75" s="1256"/>
      <c r="CZ75" s="1256"/>
      <c r="DA75" s="1256"/>
      <c r="DB75" s="1256"/>
      <c r="DC75" s="1256"/>
    </row>
    <row r="76" spans="2:107" x14ac:dyDescent="0.15">
      <c r="B76" s="1226"/>
      <c r="G76" s="1252"/>
      <c r="H76" s="1252"/>
      <c r="I76" s="1245"/>
      <c r="J76" s="1245"/>
      <c r="K76" s="1254"/>
      <c r="L76" s="1254"/>
      <c r="M76" s="1254"/>
      <c r="N76" s="1254"/>
      <c r="AM76" s="1244"/>
      <c r="AN76" s="1255"/>
      <c r="AO76" s="1255"/>
      <c r="AP76" s="1255"/>
      <c r="AQ76" s="1255"/>
      <c r="AR76" s="1255"/>
      <c r="AS76" s="1255"/>
      <c r="AT76" s="1255"/>
      <c r="AU76" s="1255"/>
      <c r="AV76" s="1255"/>
      <c r="AW76" s="1255"/>
      <c r="AX76" s="1255"/>
      <c r="AY76" s="1255"/>
      <c r="AZ76" s="1255"/>
      <c r="BA76" s="1255"/>
      <c r="BB76" s="1255"/>
      <c r="BC76" s="1255"/>
      <c r="BD76" s="1255"/>
      <c r="BE76" s="1255"/>
      <c r="BF76" s="1255"/>
      <c r="BG76" s="1255"/>
      <c r="BH76" s="1255"/>
      <c r="BI76" s="1255"/>
      <c r="BJ76" s="1255"/>
      <c r="BK76" s="1255"/>
      <c r="BL76" s="1255"/>
      <c r="BM76" s="1255"/>
      <c r="BN76" s="1255"/>
      <c r="BO76" s="1255"/>
      <c r="BP76" s="1256"/>
      <c r="BQ76" s="1256"/>
      <c r="BR76" s="1256"/>
      <c r="BS76" s="1256"/>
      <c r="BT76" s="1256"/>
      <c r="BU76" s="1256"/>
      <c r="BV76" s="1256"/>
      <c r="BW76" s="1256"/>
      <c r="BX76" s="1256"/>
      <c r="BY76" s="1256"/>
      <c r="BZ76" s="1256"/>
      <c r="CA76" s="1256"/>
      <c r="CB76" s="1256"/>
      <c r="CC76" s="1256"/>
      <c r="CD76" s="1256"/>
      <c r="CE76" s="1256"/>
      <c r="CF76" s="1256"/>
      <c r="CG76" s="1256"/>
      <c r="CH76" s="1256"/>
      <c r="CI76" s="1256"/>
      <c r="CJ76" s="1256"/>
      <c r="CK76" s="1256"/>
      <c r="CL76" s="1256"/>
      <c r="CM76" s="1256"/>
      <c r="CN76" s="1256"/>
      <c r="CO76" s="1256"/>
      <c r="CP76" s="1256"/>
      <c r="CQ76" s="1256"/>
      <c r="CR76" s="1256"/>
      <c r="CS76" s="1256"/>
      <c r="CT76" s="1256"/>
      <c r="CU76" s="1256"/>
      <c r="CV76" s="1256"/>
      <c r="CW76" s="1256"/>
      <c r="CX76" s="1256"/>
      <c r="CY76" s="1256"/>
      <c r="CZ76" s="1256"/>
      <c r="DA76" s="1256"/>
      <c r="DB76" s="1256"/>
      <c r="DC76" s="1256"/>
    </row>
    <row r="77" spans="2:107" x14ac:dyDescent="0.15">
      <c r="B77" s="1226"/>
      <c r="G77" s="1245"/>
      <c r="H77" s="1245"/>
      <c r="I77" s="1245"/>
      <c r="J77" s="1245"/>
      <c r="K77" s="1273"/>
      <c r="L77" s="1273"/>
      <c r="M77" s="1273"/>
      <c r="N77" s="1273"/>
      <c r="AN77" s="1251" t="s">
        <v>571</v>
      </c>
      <c r="AO77" s="1251"/>
      <c r="AP77" s="1251"/>
      <c r="AQ77" s="1251"/>
      <c r="AR77" s="1251"/>
      <c r="AS77" s="1251"/>
      <c r="AT77" s="1251"/>
      <c r="AU77" s="1251"/>
      <c r="AV77" s="1251"/>
      <c r="AW77" s="1251"/>
      <c r="AX77" s="1251"/>
      <c r="AY77" s="1251"/>
      <c r="AZ77" s="1251"/>
      <c r="BA77" s="1251"/>
      <c r="BB77" s="1255" t="s">
        <v>569</v>
      </c>
      <c r="BC77" s="1255"/>
      <c r="BD77" s="1255"/>
      <c r="BE77" s="1255"/>
      <c r="BF77" s="1255"/>
      <c r="BG77" s="1255"/>
      <c r="BH77" s="1255"/>
      <c r="BI77" s="1255"/>
      <c r="BJ77" s="1255"/>
      <c r="BK77" s="1255"/>
      <c r="BL77" s="1255"/>
      <c r="BM77" s="1255"/>
      <c r="BN77" s="1255"/>
      <c r="BO77" s="1255"/>
      <c r="BP77" s="1256">
        <v>37.299999999999997</v>
      </c>
      <c r="BQ77" s="1256"/>
      <c r="BR77" s="1256"/>
      <c r="BS77" s="1256"/>
      <c r="BT77" s="1256"/>
      <c r="BU77" s="1256"/>
      <c r="BV77" s="1256"/>
      <c r="BW77" s="1256"/>
      <c r="BX77" s="1256">
        <v>25.4</v>
      </c>
      <c r="BY77" s="1256"/>
      <c r="BZ77" s="1256"/>
      <c r="CA77" s="1256"/>
      <c r="CB77" s="1256"/>
      <c r="CC77" s="1256"/>
      <c r="CD77" s="1256"/>
      <c r="CE77" s="1256"/>
      <c r="CF77" s="1256">
        <v>17.600000000000001</v>
      </c>
      <c r="CG77" s="1256"/>
      <c r="CH77" s="1256"/>
      <c r="CI77" s="1256"/>
      <c r="CJ77" s="1256"/>
      <c r="CK77" s="1256"/>
      <c r="CL77" s="1256"/>
      <c r="CM77" s="1256"/>
      <c r="CN77" s="1256">
        <v>17.2</v>
      </c>
      <c r="CO77" s="1256"/>
      <c r="CP77" s="1256"/>
      <c r="CQ77" s="1256"/>
      <c r="CR77" s="1256"/>
      <c r="CS77" s="1256"/>
      <c r="CT77" s="1256"/>
      <c r="CU77" s="1256"/>
      <c r="CV77" s="1256">
        <v>16.100000000000001</v>
      </c>
      <c r="CW77" s="1256"/>
      <c r="CX77" s="1256"/>
      <c r="CY77" s="1256"/>
      <c r="CZ77" s="1256"/>
      <c r="DA77" s="1256"/>
      <c r="DB77" s="1256"/>
      <c r="DC77" s="1256"/>
    </row>
    <row r="78" spans="2:107" x14ac:dyDescent="0.15">
      <c r="B78" s="1226"/>
      <c r="G78" s="1245"/>
      <c r="H78" s="1245"/>
      <c r="I78" s="1245"/>
      <c r="J78" s="1245"/>
      <c r="K78" s="1273"/>
      <c r="L78" s="1273"/>
      <c r="M78" s="1273"/>
      <c r="N78" s="1273"/>
      <c r="AN78" s="1251"/>
      <c r="AO78" s="1251"/>
      <c r="AP78" s="1251"/>
      <c r="AQ78" s="1251"/>
      <c r="AR78" s="1251"/>
      <c r="AS78" s="1251"/>
      <c r="AT78" s="1251"/>
      <c r="AU78" s="1251"/>
      <c r="AV78" s="1251"/>
      <c r="AW78" s="1251"/>
      <c r="AX78" s="1251"/>
      <c r="AY78" s="1251"/>
      <c r="AZ78" s="1251"/>
      <c r="BA78" s="1251"/>
      <c r="BB78" s="1255"/>
      <c r="BC78" s="1255"/>
      <c r="BD78" s="1255"/>
      <c r="BE78" s="1255"/>
      <c r="BF78" s="1255"/>
      <c r="BG78" s="1255"/>
      <c r="BH78" s="1255"/>
      <c r="BI78" s="1255"/>
      <c r="BJ78" s="1255"/>
      <c r="BK78" s="1255"/>
      <c r="BL78" s="1255"/>
      <c r="BM78" s="1255"/>
      <c r="BN78" s="1255"/>
      <c r="BO78" s="1255"/>
      <c r="BP78" s="1256"/>
      <c r="BQ78" s="1256"/>
      <c r="BR78" s="1256"/>
      <c r="BS78" s="1256"/>
      <c r="BT78" s="1256"/>
      <c r="BU78" s="1256"/>
      <c r="BV78" s="1256"/>
      <c r="BW78" s="1256"/>
      <c r="BX78" s="1256"/>
      <c r="BY78" s="1256"/>
      <c r="BZ78" s="1256"/>
      <c r="CA78" s="1256"/>
      <c r="CB78" s="1256"/>
      <c r="CC78" s="1256"/>
      <c r="CD78" s="1256"/>
      <c r="CE78" s="1256"/>
      <c r="CF78" s="1256"/>
      <c r="CG78" s="1256"/>
      <c r="CH78" s="1256"/>
      <c r="CI78" s="1256"/>
      <c r="CJ78" s="1256"/>
      <c r="CK78" s="1256"/>
      <c r="CL78" s="1256"/>
      <c r="CM78" s="1256"/>
      <c r="CN78" s="1256"/>
      <c r="CO78" s="1256"/>
      <c r="CP78" s="1256"/>
      <c r="CQ78" s="1256"/>
      <c r="CR78" s="1256"/>
      <c r="CS78" s="1256"/>
      <c r="CT78" s="1256"/>
      <c r="CU78" s="1256"/>
      <c r="CV78" s="1256"/>
      <c r="CW78" s="1256"/>
      <c r="CX78" s="1256"/>
      <c r="CY78" s="1256"/>
      <c r="CZ78" s="1256"/>
      <c r="DA78" s="1256"/>
      <c r="DB78" s="1256"/>
      <c r="DC78" s="1256"/>
    </row>
    <row r="79" spans="2:107" x14ac:dyDescent="0.15">
      <c r="B79" s="1226"/>
      <c r="G79" s="1245"/>
      <c r="H79" s="1245"/>
      <c r="I79" s="1258"/>
      <c r="J79" s="1258"/>
      <c r="K79" s="1274"/>
      <c r="L79" s="1274"/>
      <c r="M79" s="1274"/>
      <c r="N79" s="1274"/>
      <c r="AN79" s="1251"/>
      <c r="AO79" s="1251"/>
      <c r="AP79" s="1251"/>
      <c r="AQ79" s="1251"/>
      <c r="AR79" s="1251"/>
      <c r="AS79" s="1251"/>
      <c r="AT79" s="1251"/>
      <c r="AU79" s="1251"/>
      <c r="AV79" s="1251"/>
      <c r="AW79" s="1251"/>
      <c r="AX79" s="1251"/>
      <c r="AY79" s="1251"/>
      <c r="AZ79" s="1251"/>
      <c r="BA79" s="1251"/>
      <c r="BB79" s="1255" t="s">
        <v>574</v>
      </c>
      <c r="BC79" s="1255"/>
      <c r="BD79" s="1255"/>
      <c r="BE79" s="1255"/>
      <c r="BF79" s="1255"/>
      <c r="BG79" s="1255"/>
      <c r="BH79" s="1255"/>
      <c r="BI79" s="1255"/>
      <c r="BJ79" s="1255"/>
      <c r="BK79" s="1255"/>
      <c r="BL79" s="1255"/>
      <c r="BM79" s="1255"/>
      <c r="BN79" s="1255"/>
      <c r="BO79" s="1255"/>
      <c r="BP79" s="1256">
        <v>8.6</v>
      </c>
      <c r="BQ79" s="1256"/>
      <c r="BR79" s="1256"/>
      <c r="BS79" s="1256"/>
      <c r="BT79" s="1256"/>
      <c r="BU79" s="1256"/>
      <c r="BV79" s="1256"/>
      <c r="BW79" s="1256"/>
      <c r="BX79" s="1256">
        <v>8.3000000000000007</v>
      </c>
      <c r="BY79" s="1256"/>
      <c r="BZ79" s="1256"/>
      <c r="CA79" s="1256"/>
      <c r="CB79" s="1256"/>
      <c r="CC79" s="1256"/>
      <c r="CD79" s="1256"/>
      <c r="CE79" s="1256"/>
      <c r="CF79" s="1256">
        <v>8.4</v>
      </c>
      <c r="CG79" s="1256"/>
      <c r="CH79" s="1256"/>
      <c r="CI79" s="1256"/>
      <c r="CJ79" s="1256"/>
      <c r="CK79" s="1256"/>
      <c r="CL79" s="1256"/>
      <c r="CM79" s="1256"/>
      <c r="CN79" s="1256">
        <v>8.6</v>
      </c>
      <c r="CO79" s="1256"/>
      <c r="CP79" s="1256"/>
      <c r="CQ79" s="1256"/>
      <c r="CR79" s="1256"/>
      <c r="CS79" s="1256"/>
      <c r="CT79" s="1256"/>
      <c r="CU79" s="1256"/>
      <c r="CV79" s="1256">
        <v>8.6999999999999993</v>
      </c>
      <c r="CW79" s="1256"/>
      <c r="CX79" s="1256"/>
      <c r="CY79" s="1256"/>
      <c r="CZ79" s="1256"/>
      <c r="DA79" s="1256"/>
      <c r="DB79" s="1256"/>
      <c r="DC79" s="1256"/>
    </row>
    <row r="80" spans="2:107" x14ac:dyDescent="0.15">
      <c r="B80" s="1226"/>
      <c r="G80" s="1245"/>
      <c r="H80" s="1245"/>
      <c r="I80" s="1258"/>
      <c r="J80" s="1258"/>
      <c r="K80" s="1274"/>
      <c r="L80" s="1274"/>
      <c r="M80" s="1274"/>
      <c r="N80" s="1274"/>
      <c r="AN80" s="1251"/>
      <c r="AO80" s="1251"/>
      <c r="AP80" s="1251"/>
      <c r="AQ80" s="1251"/>
      <c r="AR80" s="1251"/>
      <c r="AS80" s="1251"/>
      <c r="AT80" s="1251"/>
      <c r="AU80" s="1251"/>
      <c r="AV80" s="1251"/>
      <c r="AW80" s="1251"/>
      <c r="AX80" s="1251"/>
      <c r="AY80" s="1251"/>
      <c r="AZ80" s="1251"/>
      <c r="BA80" s="1251"/>
      <c r="BB80" s="1255"/>
      <c r="BC80" s="1255"/>
      <c r="BD80" s="1255"/>
      <c r="BE80" s="1255"/>
      <c r="BF80" s="1255"/>
      <c r="BG80" s="1255"/>
      <c r="BH80" s="1255"/>
      <c r="BI80" s="1255"/>
      <c r="BJ80" s="1255"/>
      <c r="BK80" s="1255"/>
      <c r="BL80" s="1255"/>
      <c r="BM80" s="1255"/>
      <c r="BN80" s="1255"/>
      <c r="BO80" s="1255"/>
      <c r="BP80" s="1256"/>
      <c r="BQ80" s="1256"/>
      <c r="BR80" s="1256"/>
      <c r="BS80" s="1256"/>
      <c r="BT80" s="1256"/>
      <c r="BU80" s="1256"/>
      <c r="BV80" s="1256"/>
      <c r="BW80" s="1256"/>
      <c r="BX80" s="1256"/>
      <c r="BY80" s="1256"/>
      <c r="BZ80" s="1256"/>
      <c r="CA80" s="1256"/>
      <c r="CB80" s="1256"/>
      <c r="CC80" s="1256"/>
      <c r="CD80" s="1256"/>
      <c r="CE80" s="1256"/>
      <c r="CF80" s="1256"/>
      <c r="CG80" s="1256"/>
      <c r="CH80" s="1256"/>
      <c r="CI80" s="1256"/>
      <c r="CJ80" s="1256"/>
      <c r="CK80" s="1256"/>
      <c r="CL80" s="1256"/>
      <c r="CM80" s="1256"/>
      <c r="CN80" s="1256"/>
      <c r="CO80" s="1256"/>
      <c r="CP80" s="1256"/>
      <c r="CQ80" s="1256"/>
      <c r="CR80" s="1256"/>
      <c r="CS80" s="1256"/>
      <c r="CT80" s="1256"/>
      <c r="CU80" s="1256"/>
      <c r="CV80" s="1256"/>
      <c r="CW80" s="1256"/>
      <c r="CX80" s="1256"/>
      <c r="CY80" s="1256"/>
      <c r="CZ80" s="1256"/>
      <c r="DA80" s="1256"/>
      <c r="DB80" s="1256"/>
      <c r="DC80" s="1256"/>
    </row>
    <row r="81" spans="2:109" x14ac:dyDescent="0.15">
      <c r="B81" s="1226"/>
    </row>
    <row r="82" spans="2:109" ht="17.25" x14ac:dyDescent="0.15">
      <c r="B82" s="1226"/>
      <c r="K82" s="1275"/>
      <c r="L82" s="1275"/>
      <c r="M82" s="1275"/>
      <c r="N82" s="1275"/>
      <c r="AQ82" s="1275"/>
      <c r="AR82" s="1275"/>
      <c r="AS82" s="1275"/>
      <c r="AT82" s="1275"/>
      <c r="BC82" s="1275"/>
      <c r="BD82" s="1275"/>
      <c r="BE82" s="1275"/>
      <c r="BF82" s="1275"/>
      <c r="BO82" s="1275"/>
      <c r="BP82" s="1275"/>
      <c r="BQ82" s="1275"/>
      <c r="BR82" s="1275"/>
      <c r="CA82" s="1275"/>
      <c r="CB82" s="1275"/>
      <c r="CC82" s="1275"/>
      <c r="CD82" s="1275"/>
      <c r="CM82" s="1275"/>
      <c r="CN82" s="1275"/>
      <c r="CO82" s="1275"/>
      <c r="CP82" s="1275"/>
      <c r="CY82" s="1275"/>
      <c r="CZ82" s="1275"/>
      <c r="DA82" s="1275"/>
      <c r="DB82" s="1275"/>
      <c r="DC82" s="1275"/>
    </row>
    <row r="83" spans="2:109" x14ac:dyDescent="0.15">
      <c r="B83" s="1228"/>
      <c r="C83" s="1229"/>
      <c r="D83" s="1229"/>
      <c r="E83" s="1229"/>
      <c r="F83" s="1229"/>
      <c r="G83" s="1229"/>
      <c r="H83" s="1229"/>
      <c r="I83" s="1229"/>
      <c r="J83" s="1229"/>
      <c r="K83" s="1229"/>
      <c r="L83" s="1229"/>
      <c r="M83" s="1229"/>
      <c r="N83" s="1229"/>
      <c r="O83" s="1229"/>
      <c r="P83" s="1229"/>
      <c r="Q83" s="1229"/>
      <c r="R83" s="1229"/>
      <c r="S83" s="1229"/>
      <c r="T83" s="1229"/>
      <c r="U83" s="1229"/>
      <c r="V83" s="1229"/>
      <c r="W83" s="1229"/>
      <c r="X83" s="1229"/>
      <c r="Y83" s="1229"/>
      <c r="Z83" s="1229"/>
      <c r="AA83" s="1229"/>
      <c r="AB83" s="1229"/>
      <c r="AC83" s="1229"/>
      <c r="AD83" s="1229"/>
      <c r="AE83" s="1229"/>
      <c r="AF83" s="1229"/>
      <c r="AG83" s="1229"/>
      <c r="AH83" s="1229"/>
      <c r="AI83" s="1229"/>
      <c r="AJ83" s="1229"/>
      <c r="AK83" s="1229"/>
      <c r="AL83" s="1229"/>
      <c r="AM83" s="1229"/>
      <c r="AN83" s="1229"/>
      <c r="AO83" s="1229"/>
      <c r="AP83" s="1229"/>
      <c r="AQ83" s="1229"/>
      <c r="AR83" s="1229"/>
      <c r="AS83" s="1229"/>
      <c r="AT83" s="1229"/>
      <c r="AU83" s="1229"/>
      <c r="AV83" s="1229"/>
      <c r="AW83" s="1229"/>
      <c r="AX83" s="1229"/>
      <c r="AY83" s="1229"/>
      <c r="AZ83" s="1229"/>
      <c r="BA83" s="1229"/>
      <c r="BB83" s="1229"/>
      <c r="BC83" s="1229"/>
      <c r="BD83" s="1229"/>
      <c r="BE83" s="1229"/>
      <c r="BF83" s="1229"/>
      <c r="BG83" s="1229"/>
      <c r="BH83" s="1229"/>
      <c r="BI83" s="1229"/>
      <c r="BJ83" s="1229"/>
      <c r="BK83" s="1229"/>
      <c r="BL83" s="1229"/>
      <c r="BM83" s="1229"/>
      <c r="BN83" s="1229"/>
      <c r="BO83" s="1229"/>
      <c r="BP83" s="1229"/>
      <c r="BQ83" s="1229"/>
      <c r="BR83" s="1229"/>
      <c r="BS83" s="1229"/>
      <c r="BT83" s="1229"/>
      <c r="BU83" s="1229"/>
      <c r="BV83" s="1229"/>
      <c r="BW83" s="1229"/>
      <c r="BX83" s="1229"/>
      <c r="BY83" s="1229"/>
      <c r="BZ83" s="1229"/>
      <c r="CA83" s="1229"/>
      <c r="CB83" s="1229"/>
      <c r="CC83" s="1229"/>
      <c r="CD83" s="1229"/>
      <c r="CE83" s="1229"/>
      <c r="CF83" s="1229"/>
      <c r="CG83" s="1229"/>
      <c r="CH83" s="1229"/>
      <c r="CI83" s="1229"/>
      <c r="CJ83" s="1229"/>
      <c r="CK83" s="1229"/>
      <c r="CL83" s="1229"/>
      <c r="CM83" s="1229"/>
      <c r="CN83" s="1229"/>
      <c r="CO83" s="1229"/>
      <c r="CP83" s="1229"/>
      <c r="CQ83" s="1229"/>
      <c r="CR83" s="1229"/>
      <c r="CS83" s="1229"/>
      <c r="CT83" s="1229"/>
      <c r="CU83" s="1229"/>
      <c r="CV83" s="1229"/>
      <c r="CW83" s="1229"/>
      <c r="CX83" s="1229"/>
      <c r="CY83" s="1229"/>
      <c r="CZ83" s="1229"/>
      <c r="DA83" s="1229"/>
      <c r="DB83" s="1229"/>
      <c r="DC83" s="1229"/>
      <c r="DD83" s="1230"/>
    </row>
    <row r="84" spans="2:109" x14ac:dyDescent="0.15">
      <c r="DD84" s="1220"/>
      <c r="DE84" s="1220"/>
    </row>
    <row r="85" spans="2:109" x14ac:dyDescent="0.15">
      <c r="DD85" s="1220"/>
      <c r="DE85" s="1220"/>
    </row>
  </sheetData>
  <sheetProtection algorithmName="SHA-512" hashValue="8xx7DwK69ZjCVYNWnNR4ox/qutW9s4ayiFMxTuFL7R/xWy182KXLFcJi5fH/VKkUF9pXKQ3USxJGJgsh0hXEwQ==" saltValue="RI7XN0J89B6wgIgfiIRyuA=="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8A8DBB-1A3B-4501-A318-F502CF65FDBE}">
  <sheetPr>
    <pageSetUpPr fitToPage="1"/>
  </sheetPr>
  <dimension ref="A1:DR125"/>
  <sheetViews>
    <sheetView showGridLines="0" topLeftCell="A65" zoomScale="70" zoomScaleNormal="70" zoomScaleSheetLayoutView="70" workbookViewId="0"/>
  </sheetViews>
  <sheetFormatPr defaultColWidth="0" defaultRowHeight="13.5" customHeight="1" zeroHeight="1" x14ac:dyDescent="0.15"/>
  <cols>
    <col min="1" max="34" width="2.5" style="248" customWidth="1"/>
    <col min="35" max="122" width="2.5" style="247" customWidth="1"/>
    <col min="123" max="16384" width="2.5" style="247" hidden="1"/>
  </cols>
  <sheetData>
    <row r="1" spans="1:34"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x14ac:dyDescent="0.15">
      <c r="S2" s="247"/>
      <c r="AH2" s="247"/>
    </row>
    <row r="3" spans="1: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x14ac:dyDescent="0.15"/>
    <row r="5" spans="1:34" x14ac:dyDescent="0.15"/>
    <row r="6" spans="1:34" x14ac:dyDescent="0.15"/>
    <row r="7" spans="1:34" x14ac:dyDescent="0.15"/>
    <row r="8" spans="1:34" x14ac:dyDescent="0.15"/>
    <row r="9" spans="1:34" x14ac:dyDescent="0.15">
      <c r="AH9" s="247"/>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476</v>
      </c>
    </row>
  </sheetData>
  <sheetProtection algorithmName="SHA-512" hashValue="JaZV2yq/xQqSg3a3+tBJwOcMvNznBHNG8q4LmJtcdc/XIS1DcWBgxNXVIxCRr8gJKDzjWoTBoxFzP5avgbv4vw==" saltValue="qoDjUSoaDpMXOWFhElI9/g=="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EA4128-5658-4A10-BD83-E39CA6F5BC69}">
  <sheetPr>
    <pageSetUpPr fitToPage="1"/>
  </sheetPr>
  <dimension ref="A1:DR125"/>
  <sheetViews>
    <sheetView showGridLines="0" zoomScale="70" zoomScaleNormal="70" zoomScaleSheetLayoutView="55" workbookViewId="0"/>
  </sheetViews>
  <sheetFormatPr defaultColWidth="0" defaultRowHeight="13.5" customHeight="1" zeroHeight="1" x14ac:dyDescent="0.15"/>
  <cols>
    <col min="1" max="34" width="2.5" style="248" customWidth="1"/>
    <col min="35" max="122" width="2.5" style="247" customWidth="1"/>
    <col min="123" max="16384" width="2.5" style="247" hidden="1"/>
  </cols>
  <sheetData>
    <row r="1" spans="2:34"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x14ac:dyDescent="0.15">
      <c r="S2" s="247"/>
      <c r="AH2" s="247"/>
    </row>
    <row r="3" spans="2: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x14ac:dyDescent="0.15"/>
    <row r="5" spans="2:34" x14ac:dyDescent="0.15"/>
    <row r="6" spans="2:34" x14ac:dyDescent="0.15"/>
    <row r="7" spans="2:34" x14ac:dyDescent="0.15"/>
    <row r="8" spans="2:34" x14ac:dyDescent="0.15"/>
    <row r="9" spans="2:34" x14ac:dyDescent="0.15">
      <c r="AH9" s="247"/>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c r="AG59" s="247"/>
      <c r="AH59" s="247"/>
    </row>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476</v>
      </c>
    </row>
  </sheetData>
  <sheetProtection algorithmName="SHA-512" hashValue="yPnX9iS5anrB/YYrjTaVrfBVKfgONaH4PqYxC62Q9ffMuK6QU2BoPhaJT3NSanS4N1IhABz1AzXlakauoNGKGA==" saltValue="aGlTK/0la24g0G4wZvVOVA=="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2" customWidth="1"/>
    <col min="2" max="8" width="13.375" style="132" customWidth="1"/>
    <col min="9" max="16384" width="11.125" style="132"/>
  </cols>
  <sheetData>
    <row r="1" spans="1:8" x14ac:dyDescent="0.15">
      <c r="A1" s="126"/>
      <c r="B1" s="127"/>
      <c r="C1" s="128"/>
      <c r="D1" s="129"/>
      <c r="E1" s="130"/>
      <c r="F1" s="130"/>
      <c r="G1" s="130"/>
      <c r="H1" s="131"/>
    </row>
    <row r="2" spans="1:8" x14ac:dyDescent="0.15">
      <c r="A2" s="133"/>
      <c r="B2" s="134"/>
      <c r="C2" s="135"/>
      <c r="D2" s="136" t="s">
        <v>50</v>
      </c>
      <c r="E2" s="137"/>
      <c r="F2" s="138" t="s">
        <v>525</v>
      </c>
      <c r="G2" s="139"/>
      <c r="H2" s="140"/>
    </row>
    <row r="3" spans="1:8" x14ac:dyDescent="0.15">
      <c r="A3" s="136" t="s">
        <v>518</v>
      </c>
      <c r="B3" s="141"/>
      <c r="C3" s="142"/>
      <c r="D3" s="143">
        <v>25237</v>
      </c>
      <c r="E3" s="144"/>
      <c r="F3" s="145">
        <v>76347</v>
      </c>
      <c r="G3" s="146"/>
      <c r="H3" s="147"/>
    </row>
    <row r="4" spans="1:8" x14ac:dyDescent="0.15">
      <c r="A4" s="148"/>
      <c r="B4" s="149"/>
      <c r="C4" s="150"/>
      <c r="D4" s="151">
        <v>7774</v>
      </c>
      <c r="E4" s="152"/>
      <c r="F4" s="153">
        <v>41762</v>
      </c>
      <c r="G4" s="154"/>
      <c r="H4" s="155"/>
    </row>
    <row r="5" spans="1:8" x14ac:dyDescent="0.15">
      <c r="A5" s="136" t="s">
        <v>520</v>
      </c>
      <c r="B5" s="141"/>
      <c r="C5" s="142"/>
      <c r="D5" s="143">
        <v>25754</v>
      </c>
      <c r="E5" s="144"/>
      <c r="F5" s="145">
        <v>69604</v>
      </c>
      <c r="G5" s="146"/>
      <c r="H5" s="147"/>
    </row>
    <row r="6" spans="1:8" x14ac:dyDescent="0.15">
      <c r="A6" s="148"/>
      <c r="B6" s="149"/>
      <c r="C6" s="150"/>
      <c r="D6" s="151">
        <v>6484</v>
      </c>
      <c r="E6" s="152"/>
      <c r="F6" s="153">
        <v>36247</v>
      </c>
      <c r="G6" s="154"/>
      <c r="H6" s="155"/>
    </row>
    <row r="7" spans="1:8" x14ac:dyDescent="0.15">
      <c r="A7" s="136" t="s">
        <v>521</v>
      </c>
      <c r="B7" s="141"/>
      <c r="C7" s="142"/>
      <c r="D7" s="143">
        <v>30653</v>
      </c>
      <c r="E7" s="144"/>
      <c r="F7" s="145">
        <v>68410</v>
      </c>
      <c r="G7" s="146"/>
      <c r="H7" s="147"/>
    </row>
    <row r="8" spans="1:8" x14ac:dyDescent="0.15">
      <c r="A8" s="148"/>
      <c r="B8" s="149"/>
      <c r="C8" s="150"/>
      <c r="D8" s="151">
        <v>8551</v>
      </c>
      <c r="E8" s="152"/>
      <c r="F8" s="153">
        <v>35086</v>
      </c>
      <c r="G8" s="154"/>
      <c r="H8" s="155"/>
    </row>
    <row r="9" spans="1:8" x14ac:dyDescent="0.15">
      <c r="A9" s="136" t="s">
        <v>522</v>
      </c>
      <c r="B9" s="141"/>
      <c r="C9" s="142"/>
      <c r="D9" s="143">
        <v>52930</v>
      </c>
      <c r="E9" s="144"/>
      <c r="F9" s="145">
        <v>73019</v>
      </c>
      <c r="G9" s="146"/>
      <c r="H9" s="147"/>
    </row>
    <row r="10" spans="1:8" x14ac:dyDescent="0.15">
      <c r="A10" s="148"/>
      <c r="B10" s="149"/>
      <c r="C10" s="150"/>
      <c r="D10" s="151">
        <v>12293</v>
      </c>
      <c r="E10" s="152"/>
      <c r="F10" s="153">
        <v>39427</v>
      </c>
      <c r="G10" s="154"/>
      <c r="H10" s="155"/>
    </row>
    <row r="11" spans="1:8" x14ac:dyDescent="0.15">
      <c r="A11" s="136" t="s">
        <v>523</v>
      </c>
      <c r="B11" s="141"/>
      <c r="C11" s="142"/>
      <c r="D11" s="143">
        <v>55011</v>
      </c>
      <c r="E11" s="144"/>
      <c r="F11" s="145">
        <v>76590</v>
      </c>
      <c r="G11" s="146"/>
      <c r="H11" s="147"/>
    </row>
    <row r="12" spans="1:8" x14ac:dyDescent="0.15">
      <c r="A12" s="148"/>
      <c r="B12" s="149"/>
      <c r="C12" s="156"/>
      <c r="D12" s="151">
        <v>11700</v>
      </c>
      <c r="E12" s="152"/>
      <c r="F12" s="153">
        <v>42387</v>
      </c>
      <c r="G12" s="154"/>
      <c r="H12" s="155"/>
    </row>
    <row r="13" spans="1:8" x14ac:dyDescent="0.15">
      <c r="A13" s="136"/>
      <c r="B13" s="141"/>
      <c r="C13" s="157"/>
      <c r="D13" s="158">
        <v>37917</v>
      </c>
      <c r="E13" s="159"/>
      <c r="F13" s="160">
        <v>72794</v>
      </c>
      <c r="G13" s="161"/>
      <c r="H13" s="147"/>
    </row>
    <row r="14" spans="1:8" x14ac:dyDescent="0.15">
      <c r="A14" s="148"/>
      <c r="B14" s="149"/>
      <c r="C14" s="150"/>
      <c r="D14" s="151">
        <v>9360</v>
      </c>
      <c r="E14" s="152"/>
      <c r="F14" s="153">
        <v>38982</v>
      </c>
      <c r="G14" s="154"/>
      <c r="H14" s="155"/>
    </row>
    <row r="17" spans="1:11" x14ac:dyDescent="0.15">
      <c r="A17" s="132" t="s">
        <v>51</v>
      </c>
    </row>
    <row r="18" spans="1:11" x14ac:dyDescent="0.15">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15">
      <c r="A19" s="162" t="s">
        <v>52</v>
      </c>
      <c r="B19" s="162">
        <f>ROUND(VALUE(SUBSTITUTE(実質収支比率等に係る経年分析!F$48,"▲","-")),2)</f>
        <v>5.3</v>
      </c>
      <c r="C19" s="162">
        <f>ROUND(VALUE(SUBSTITUTE(実質収支比率等に係る経年分析!G$48,"▲","-")),2)</f>
        <v>7.98</v>
      </c>
      <c r="D19" s="162">
        <f>ROUND(VALUE(SUBSTITUTE(実質収支比率等に係る経年分析!H$48,"▲","-")),2)</f>
        <v>5.91</v>
      </c>
      <c r="E19" s="162">
        <f>ROUND(VALUE(SUBSTITUTE(実質収支比率等に係る経年分析!I$48,"▲","-")),2)</f>
        <v>5.45</v>
      </c>
      <c r="F19" s="162">
        <f>ROUND(VALUE(SUBSTITUTE(実質収支比率等に係る経年分析!J$48,"▲","-")),2)</f>
        <v>4.46</v>
      </c>
    </row>
    <row r="20" spans="1:11" x14ac:dyDescent="0.15">
      <c r="A20" s="162" t="s">
        <v>53</v>
      </c>
      <c r="B20" s="162">
        <f>ROUND(VALUE(SUBSTITUTE(実質収支比率等に係る経年分析!F$47,"▲","-")),2)</f>
        <v>26.78</v>
      </c>
      <c r="C20" s="162">
        <f>ROUND(VALUE(SUBSTITUTE(実質収支比率等に係る経年分析!G$47,"▲","-")),2)</f>
        <v>24.66</v>
      </c>
      <c r="D20" s="162">
        <f>ROUND(VALUE(SUBSTITUTE(実質収支比率等に係る経年分析!H$47,"▲","-")),2)</f>
        <v>25.57</v>
      </c>
      <c r="E20" s="162">
        <f>ROUND(VALUE(SUBSTITUTE(実質収支比率等に係る経年分析!I$47,"▲","-")),2)</f>
        <v>24.53</v>
      </c>
      <c r="F20" s="162">
        <f>ROUND(VALUE(SUBSTITUTE(実質収支比率等に係る経年分析!J$47,"▲","-")),2)</f>
        <v>22.64</v>
      </c>
    </row>
    <row r="21" spans="1:11" x14ac:dyDescent="0.15">
      <c r="A21" s="162" t="s">
        <v>54</v>
      </c>
      <c r="B21" s="162">
        <f>IF(ISNUMBER(VALUE(SUBSTITUTE(実質収支比率等に係る経年分析!F$49,"▲","-"))),ROUND(VALUE(SUBSTITUTE(実質収支比率等に係る経年分析!F$49,"▲","-")),2),NA())</f>
        <v>19.28</v>
      </c>
      <c r="C21" s="162">
        <f>IF(ISNUMBER(VALUE(SUBSTITUTE(実質収支比率等に係る経年分析!G$49,"▲","-"))),ROUND(VALUE(SUBSTITUTE(実質収支比率等に係る経年分析!G$49,"▲","-")),2),NA())</f>
        <v>1.8</v>
      </c>
      <c r="D21" s="162">
        <f>IF(ISNUMBER(VALUE(SUBSTITUTE(実質収支比率等に係る経年分析!H$49,"▲","-"))),ROUND(VALUE(SUBSTITUTE(実質収支比率等に係る経年分析!H$49,"▲","-")),2),NA())</f>
        <v>-1.81</v>
      </c>
      <c r="E21" s="162">
        <f>IF(ISNUMBER(VALUE(SUBSTITUTE(実質収支比率等に係る経年分析!I$49,"▲","-"))),ROUND(VALUE(SUBSTITUTE(実質収支比率等に係る経年分析!I$49,"▲","-")),2),NA())</f>
        <v>-1.34</v>
      </c>
      <c r="F21" s="162">
        <f>IF(ISNUMBER(VALUE(SUBSTITUTE(実質収支比率等に係る経年分析!J$49,"▲","-"))),ROUND(VALUE(SUBSTITUTE(実質収支比率等に係る経年分析!J$49,"▲","-")),2),NA())</f>
        <v>-2.21</v>
      </c>
    </row>
    <row r="24" spans="1:11" x14ac:dyDescent="0.15">
      <c r="A24" s="132" t="s">
        <v>55</v>
      </c>
    </row>
    <row r="25" spans="1:11" x14ac:dyDescent="0.15">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x14ac:dyDescent="0.15">
      <c r="A26" s="163"/>
      <c r="B26" s="163" t="s">
        <v>56</v>
      </c>
      <c r="C26" s="163" t="s">
        <v>57</v>
      </c>
      <c r="D26" s="163" t="s">
        <v>56</v>
      </c>
      <c r="E26" s="163" t="s">
        <v>57</v>
      </c>
      <c r="F26" s="163" t="s">
        <v>56</v>
      </c>
      <c r="G26" s="163" t="s">
        <v>57</v>
      </c>
      <c r="H26" s="163" t="s">
        <v>56</v>
      </c>
      <c r="I26" s="163" t="s">
        <v>57</v>
      </c>
      <c r="J26" s="163" t="s">
        <v>56</v>
      </c>
      <c r="K26" s="163" t="s">
        <v>57</v>
      </c>
    </row>
    <row r="27" spans="1:11" x14ac:dyDescent="0.15">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#VALUE!</v>
      </c>
      <c r="C27" s="163" t="e">
        <f>IF(ROUND(VALUE(SUBSTITUTE(連結実質赤字比率に係る赤字・黒字の構成分析!F$43,"▲", "-")), 2) &gt;= 0, ABS(ROUND(VALUE(SUBSTITUTE(連結実質赤字比率に係る赤字・黒字の構成分析!F$43,"▲", "-")), 2)), NA())</f>
        <v>#VALUE!</v>
      </c>
      <c r="D27" s="163" t="e">
        <f>IF(ROUND(VALUE(SUBSTITUTE(連結実質赤字比率に係る赤字・黒字の構成分析!G$43,"▲", "-")), 2) &lt; 0, ABS(ROUND(VALUE(SUBSTITUTE(連結実質赤字比率に係る赤字・黒字の構成分析!G$43,"▲", "-")), 2)), NA())</f>
        <v>#VALUE!</v>
      </c>
      <c r="E27" s="163" t="e">
        <f>IF(ROUND(VALUE(SUBSTITUTE(連結実質赤字比率に係る赤字・黒字の構成分析!G$43,"▲", "-")), 2) &gt;= 0, ABS(ROUND(VALUE(SUBSTITUTE(連結実質赤字比率に係る赤字・黒字の構成分析!G$43,"▲", "-")), 2)), NA())</f>
        <v>#VALUE!</v>
      </c>
      <c r="F27" s="163" t="e">
        <f>IF(ROUND(VALUE(SUBSTITUTE(連結実質赤字比率に係る赤字・黒字の構成分析!H$43,"▲", "-")), 2) &lt; 0, ABS(ROUND(VALUE(SUBSTITUTE(連結実質赤字比率に係る赤字・黒字の構成分析!H$43,"▲", "-")), 2)), NA())</f>
        <v>#VALUE!</v>
      </c>
      <c r="G27" s="163" t="e">
        <f>IF(ROUND(VALUE(SUBSTITUTE(連結実質赤字比率に係る赤字・黒字の構成分析!H$43,"▲", "-")), 2) &gt;= 0, ABS(ROUND(VALUE(SUBSTITUTE(連結実質赤字比率に係る赤字・黒字の構成分析!H$43,"▲", "-")), 2)), NA())</f>
        <v>#VALUE!</v>
      </c>
      <c r="H27" s="163" t="e">
        <f>IF(ROUND(VALUE(SUBSTITUTE(連結実質赤字比率に係る赤字・黒字の構成分析!I$43,"▲", "-")), 2) &lt; 0, ABS(ROUND(VALUE(SUBSTITUTE(連結実質赤字比率に係る赤字・黒字の構成分析!I$43,"▲", "-")), 2)), NA())</f>
        <v>#VALUE!</v>
      </c>
      <c r="I27" s="163" t="e">
        <f>IF(ROUND(VALUE(SUBSTITUTE(連結実質赤字比率に係る赤字・黒字の構成分析!I$43,"▲", "-")), 2) &gt;= 0, ABS(ROUND(VALUE(SUBSTITUTE(連結実質赤字比率に係る赤字・黒字の構成分析!I$43,"▲", "-")), 2)), NA())</f>
        <v>#VALUE!</v>
      </c>
      <c r="J27" s="163" t="e">
        <f>IF(ROUND(VALUE(SUBSTITUTE(連結実質赤字比率に係る赤字・黒字の構成分析!J$43,"▲", "-")), 2) &lt; 0, ABS(ROUND(VALUE(SUBSTITUTE(連結実質赤字比率に係る赤字・黒字の構成分析!J$43,"▲", "-")), 2)), NA())</f>
        <v>#VALUE!</v>
      </c>
      <c r="K27" s="163" t="e">
        <f>IF(ROUND(VALUE(SUBSTITUTE(連結実質赤字比率に係る赤字・黒字の構成分析!J$43,"▲", "-")), 2) &gt;= 0, ABS(ROUND(VALUE(SUBSTITUTE(連結実質赤字比率に係る赤字・黒字の構成分析!J$43,"▲", "-")), 2)), NA())</f>
        <v>#VALUE!</v>
      </c>
    </row>
    <row r="28" spans="1:11" x14ac:dyDescent="0.15">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x14ac:dyDescent="0.15">
      <c r="A29" s="163" t="str">
        <f>IF(連結実質赤字比率に係る赤字・黒字の構成分析!C$41="",NA(),連結実質赤字比率に係る赤字・黒字の構成分析!C$41)</f>
        <v>後期高齢者医療特別会計</v>
      </c>
      <c r="B29" s="163" t="e">
        <f>IF(ROUND(VALUE(SUBSTITUTE(連結実質赤字比率に係る赤字・黒字の構成分析!F$41,"▲", "-")), 2) &lt; 0, ABS(ROUND(VALUE(SUBSTITUTE(連結実質赤字比率に係る赤字・黒字の構成分析!F$41,"▲", "-")), 2)), NA())</f>
        <v>#N/A</v>
      </c>
      <c r="C29" s="163">
        <f>IF(ROUND(VALUE(SUBSTITUTE(連結実質赤字比率に係る赤字・黒字の構成分析!F$41,"▲", "-")), 2) &gt;= 0, ABS(ROUND(VALUE(SUBSTITUTE(連結実質赤字比率に係る赤字・黒字の構成分析!F$41,"▲", "-")), 2)), NA())</f>
        <v>0.03</v>
      </c>
      <c r="D29" s="163" t="e">
        <f>IF(ROUND(VALUE(SUBSTITUTE(連結実質赤字比率に係る赤字・黒字の構成分析!G$41,"▲", "-")), 2) &lt; 0, ABS(ROUND(VALUE(SUBSTITUTE(連結実質赤字比率に係る赤字・黒字の構成分析!G$41,"▲", "-")), 2)), NA())</f>
        <v>#N/A</v>
      </c>
      <c r="E29" s="163">
        <f>IF(ROUND(VALUE(SUBSTITUTE(連結実質赤字比率に係る赤字・黒字の構成分析!G$41,"▲", "-")), 2) &gt;= 0, ABS(ROUND(VALUE(SUBSTITUTE(連結実質赤字比率に係る赤字・黒字の構成分析!G$41,"▲", "-")), 2)), NA())</f>
        <v>0.09</v>
      </c>
      <c r="F29" s="163" t="e">
        <f>IF(ROUND(VALUE(SUBSTITUTE(連結実質赤字比率に係る赤字・黒字の構成分析!H$41,"▲", "-")), 2) &lt; 0, ABS(ROUND(VALUE(SUBSTITUTE(連結実質赤字比率に係る赤字・黒字の構成分析!H$41,"▲", "-")), 2)), NA())</f>
        <v>#N/A</v>
      </c>
      <c r="G29" s="163">
        <f>IF(ROUND(VALUE(SUBSTITUTE(連結実質赤字比率に係る赤字・黒字の構成分析!H$41,"▲", "-")), 2) &gt;= 0, ABS(ROUND(VALUE(SUBSTITUTE(連結実質赤字比率に係る赤字・黒字の構成分析!H$41,"▲", "-")), 2)), NA())</f>
        <v>1.39</v>
      </c>
      <c r="H29" s="163" t="e">
        <f>IF(ROUND(VALUE(SUBSTITUTE(連結実質赤字比率に係る赤字・黒字の構成分析!I$41,"▲", "-")), 2) &lt; 0, ABS(ROUND(VALUE(SUBSTITUTE(連結実質赤字比率に係る赤字・黒字の構成分析!I$41,"▲", "-")), 2)), NA())</f>
        <v>#N/A</v>
      </c>
      <c r="I29" s="163">
        <f>IF(ROUND(VALUE(SUBSTITUTE(連結実質赤字比率に係る赤字・黒字の構成分析!I$41,"▲", "-")), 2) &gt;= 0, ABS(ROUND(VALUE(SUBSTITUTE(連結実質赤字比率に係る赤字・黒字の構成分析!I$41,"▲", "-")), 2)), NA())</f>
        <v>0.1</v>
      </c>
      <c r="J29" s="163" t="e">
        <f>IF(ROUND(VALUE(SUBSTITUTE(連結実質赤字比率に係る赤字・黒字の構成分析!J$41,"▲", "-")), 2) &lt; 0, ABS(ROUND(VALUE(SUBSTITUTE(連結実質赤字比率に係る赤字・黒字の構成分析!J$41,"▲", "-")), 2)), NA())</f>
        <v>#N/A</v>
      </c>
      <c r="K29" s="163">
        <f>IF(ROUND(VALUE(SUBSTITUTE(連結実質赤字比率に係る赤字・黒字の構成分析!J$41,"▲", "-")), 2) &gt;= 0, ABS(ROUND(VALUE(SUBSTITUTE(連結実質赤字比率に係る赤字・黒字の構成分析!J$41,"▲", "-")), 2)), NA())</f>
        <v>7.0000000000000007E-2</v>
      </c>
    </row>
    <row r="30" spans="1:11" x14ac:dyDescent="0.15">
      <c r="A30" s="163" t="str">
        <f>IF(連結実質赤字比率に係る赤字・黒字の構成分析!C$40="",NA(),連結実質赤字比率に係る赤字・黒字の構成分析!C$40)</f>
        <v>国民健康保険事業特別会計</v>
      </c>
      <c r="B30" s="163" t="e">
        <f>IF(ROUND(VALUE(SUBSTITUTE(連結実質赤字比率に係る赤字・黒字の構成分析!F$40,"▲", "-")), 2) &lt; 0, ABS(ROUND(VALUE(SUBSTITUTE(連結実質赤字比率に係る赤字・黒字の構成分析!F$40,"▲", "-")), 2)), NA())</f>
        <v>#N/A</v>
      </c>
      <c r="C30" s="163">
        <f>IF(ROUND(VALUE(SUBSTITUTE(連結実質赤字比率に係る赤字・黒字の構成分析!F$40,"▲", "-")), 2) &gt;= 0, ABS(ROUND(VALUE(SUBSTITUTE(連結実質赤字比率に係る赤字・黒字の構成分析!F$40,"▲", "-")), 2)), NA())</f>
        <v>1.31</v>
      </c>
      <c r="D30" s="163" t="e">
        <f>IF(ROUND(VALUE(SUBSTITUTE(連結実質赤字比率に係る赤字・黒字の構成分析!G$40,"▲", "-")), 2) &lt; 0, ABS(ROUND(VALUE(SUBSTITUTE(連結実質赤字比率に係る赤字・黒字の構成分析!G$40,"▲", "-")), 2)), NA())</f>
        <v>#N/A</v>
      </c>
      <c r="E30" s="163">
        <f>IF(ROUND(VALUE(SUBSTITUTE(連結実質赤字比率に係る赤字・黒字の構成分析!G$40,"▲", "-")), 2) &gt;= 0, ABS(ROUND(VALUE(SUBSTITUTE(連結実質赤字比率に係る赤字・黒字の構成分析!G$40,"▲", "-")), 2)), NA())</f>
        <v>1.39</v>
      </c>
      <c r="F30" s="163" t="e">
        <f>IF(ROUND(VALUE(SUBSTITUTE(連結実質赤字比率に係る赤字・黒字の構成分析!H$40,"▲", "-")), 2) &lt; 0, ABS(ROUND(VALUE(SUBSTITUTE(連結実質赤字比率に係る赤字・黒字の構成分析!H$40,"▲", "-")), 2)), NA())</f>
        <v>#N/A</v>
      </c>
      <c r="G30" s="163">
        <f>IF(ROUND(VALUE(SUBSTITUTE(連結実質赤字比率に係る赤字・黒字の構成分析!H$40,"▲", "-")), 2) &gt;= 0, ABS(ROUND(VALUE(SUBSTITUTE(連結実質赤字比率に係る赤字・黒字の構成分析!H$40,"▲", "-")), 2)), NA())</f>
        <v>1.89</v>
      </c>
      <c r="H30" s="163" t="e">
        <f>IF(ROUND(VALUE(SUBSTITUTE(連結実質赤字比率に係る赤字・黒字の構成分析!I$40,"▲", "-")), 2) &lt; 0, ABS(ROUND(VALUE(SUBSTITUTE(連結実質赤字比率に係る赤字・黒字の構成分析!I$40,"▲", "-")), 2)), NA())</f>
        <v>#N/A</v>
      </c>
      <c r="I30" s="163">
        <f>IF(ROUND(VALUE(SUBSTITUTE(連結実質赤字比率に係る赤字・黒字の構成分析!I$40,"▲", "-")), 2) &gt;= 0, ABS(ROUND(VALUE(SUBSTITUTE(連結実質赤字比率に係る赤字・黒字の構成分析!I$40,"▲", "-")), 2)), NA())</f>
        <v>0.88</v>
      </c>
      <c r="J30" s="163" t="e">
        <f>IF(ROUND(VALUE(SUBSTITUTE(連結実質赤字比率に係る赤字・黒字の構成分析!J$40,"▲", "-")), 2) &lt; 0, ABS(ROUND(VALUE(SUBSTITUTE(連結実質赤字比率に係る赤字・黒字の構成分析!J$40,"▲", "-")), 2)), NA())</f>
        <v>#N/A</v>
      </c>
      <c r="K30" s="163">
        <f>IF(ROUND(VALUE(SUBSTITUTE(連結実質赤字比率に係る赤字・黒字の構成分析!J$40,"▲", "-")), 2) &gt;= 0, ABS(ROUND(VALUE(SUBSTITUTE(連結実質赤字比率に係る赤字・黒字の構成分析!J$40,"▲", "-")), 2)), NA())</f>
        <v>1.23</v>
      </c>
    </row>
    <row r="31" spans="1:11" x14ac:dyDescent="0.15">
      <c r="A31" s="163" t="str">
        <f>IF(連結実質赤字比率に係る赤字・黒字の構成分析!C$39="",NA(),連結実質赤字比率に係る赤字・黒字の構成分析!C$39)</f>
        <v>介護保険事業特別会計</v>
      </c>
      <c r="B31" s="163" t="e">
        <f>IF(ROUND(VALUE(SUBSTITUTE(連結実質赤字比率に係る赤字・黒字の構成分析!F$39,"▲", "-")), 2) &lt; 0, ABS(ROUND(VALUE(SUBSTITUTE(連結実質赤字比率に係る赤字・黒字の構成分析!F$39,"▲", "-")), 2)), NA())</f>
        <v>#N/A</v>
      </c>
      <c r="C31" s="163">
        <f>IF(ROUND(VALUE(SUBSTITUTE(連結実質赤字比率に係る赤字・黒字の構成分析!F$39,"▲", "-")), 2) &gt;= 0, ABS(ROUND(VALUE(SUBSTITUTE(連結実質赤字比率に係る赤字・黒字の構成分析!F$39,"▲", "-")), 2)), NA())</f>
        <v>1.26</v>
      </c>
      <c r="D31" s="163" t="e">
        <f>IF(ROUND(VALUE(SUBSTITUTE(連結実質赤字比率に係る赤字・黒字の構成分析!G$39,"▲", "-")), 2) &lt; 0, ABS(ROUND(VALUE(SUBSTITUTE(連結実質赤字比率に係る赤字・黒字の構成分析!G$39,"▲", "-")), 2)), NA())</f>
        <v>#N/A</v>
      </c>
      <c r="E31" s="163">
        <f>IF(ROUND(VALUE(SUBSTITUTE(連結実質赤字比率に係る赤字・黒字の構成分析!G$39,"▲", "-")), 2) &gt;= 0, ABS(ROUND(VALUE(SUBSTITUTE(連結実質赤字比率に係る赤字・黒字の構成分析!G$39,"▲", "-")), 2)), NA())</f>
        <v>1.24</v>
      </c>
      <c r="F31" s="163" t="e">
        <f>IF(ROUND(VALUE(SUBSTITUTE(連結実質赤字比率に係る赤字・黒字の構成分析!H$39,"▲", "-")), 2) &lt; 0, ABS(ROUND(VALUE(SUBSTITUTE(連結実質赤字比率に係る赤字・黒字の構成分析!H$39,"▲", "-")), 2)), NA())</f>
        <v>#N/A</v>
      </c>
      <c r="G31" s="163">
        <f>IF(ROUND(VALUE(SUBSTITUTE(連結実質赤字比率に係る赤字・黒字の構成分析!H$39,"▲", "-")), 2) &gt;= 0, ABS(ROUND(VALUE(SUBSTITUTE(連結実質赤字比率に係る赤字・黒字の構成分析!H$39,"▲", "-")), 2)), NA())</f>
        <v>0.08</v>
      </c>
      <c r="H31" s="163" t="e">
        <f>IF(ROUND(VALUE(SUBSTITUTE(連結実質赤字比率に係る赤字・黒字の構成分析!I$39,"▲", "-")), 2) &lt; 0, ABS(ROUND(VALUE(SUBSTITUTE(連結実質赤字比率に係る赤字・黒字の構成分析!I$39,"▲", "-")), 2)), NA())</f>
        <v>#N/A</v>
      </c>
      <c r="I31" s="163">
        <f>IF(ROUND(VALUE(SUBSTITUTE(連結実質赤字比率に係る赤字・黒字の構成分析!I$39,"▲", "-")), 2) &gt;= 0, ABS(ROUND(VALUE(SUBSTITUTE(連結実質赤字比率に係る赤字・黒字の構成分析!I$39,"▲", "-")), 2)), NA())</f>
        <v>1.43</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1.36</v>
      </c>
    </row>
    <row r="32" spans="1:11" x14ac:dyDescent="0.15">
      <c r="A32" s="163" t="str">
        <f>IF(連結実質赤字比率に係る赤字・黒字の構成分析!C$38="",NA(),連結実質赤字比率に係る赤字・黒字の構成分析!C$38)</f>
        <v>宅地造成事業特別会計</v>
      </c>
      <c r="B32" s="163" t="e">
        <f>IF(ROUND(VALUE(SUBSTITUTE(連結実質赤字比率に係る赤字・黒字の構成分析!F$38,"▲", "-")), 2) &lt; 0, ABS(ROUND(VALUE(SUBSTITUTE(連結実質赤字比率に係る赤字・黒字の構成分析!F$38,"▲", "-")), 2)), NA())</f>
        <v>#N/A</v>
      </c>
      <c r="C32" s="163">
        <f>IF(ROUND(VALUE(SUBSTITUTE(連結実質赤字比率に係る赤字・黒字の構成分析!F$38,"▲", "-")), 2) &gt;= 0, ABS(ROUND(VALUE(SUBSTITUTE(連結実質赤字比率に係る赤字・黒字の構成分析!F$38,"▲", "-")), 2)), NA())</f>
        <v>4.1900000000000004</v>
      </c>
      <c r="D32" s="163" t="e">
        <f>IF(ROUND(VALUE(SUBSTITUTE(連結実質赤字比率に係る赤字・黒字の構成分析!G$38,"▲", "-")), 2) &lt; 0, ABS(ROUND(VALUE(SUBSTITUTE(連結実質赤字比率に係る赤字・黒字の構成分析!G$38,"▲", "-")), 2)), NA())</f>
        <v>#N/A</v>
      </c>
      <c r="E32" s="163">
        <f>IF(ROUND(VALUE(SUBSTITUTE(連結実質赤字比率に係る赤字・黒字の構成分析!G$38,"▲", "-")), 2) &gt;= 0, ABS(ROUND(VALUE(SUBSTITUTE(連結実質赤字比率に係る赤字・黒字の構成分析!G$38,"▲", "-")), 2)), NA())</f>
        <v>4.13</v>
      </c>
      <c r="F32" s="163" t="e">
        <f>IF(ROUND(VALUE(SUBSTITUTE(連結実質赤字比率に係る赤字・黒字の構成分析!H$38,"▲", "-")), 2) &lt; 0, ABS(ROUND(VALUE(SUBSTITUTE(連結実質赤字比率に係る赤字・黒字の構成分析!H$38,"▲", "-")), 2)), NA())</f>
        <v>#N/A</v>
      </c>
      <c r="G32" s="163">
        <f>IF(ROUND(VALUE(SUBSTITUTE(連結実質赤字比率に係る赤字・黒字の構成分析!H$38,"▲", "-")), 2) &gt;= 0, ABS(ROUND(VALUE(SUBSTITUTE(連結実質赤字比率に係る赤字・黒字の構成分析!H$38,"▲", "-")), 2)), NA())</f>
        <v>4.4000000000000004</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4.3499999999999996</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4.34</v>
      </c>
    </row>
    <row r="33" spans="1:16" x14ac:dyDescent="0.15">
      <c r="A33" s="163" t="str">
        <f>IF(連結実質赤字比率に係る赤字・黒字の構成分析!C$37="",NA(),連結実質赤字比率に係る赤字・黒字の構成分析!C$37)</f>
        <v>一般会計</v>
      </c>
      <c r="B33" s="163" t="e">
        <f>IF(ROUND(VALUE(SUBSTITUTE(連結実質赤字比率に係る赤字・黒字の構成分析!F$37,"▲", "-")), 2) &lt; 0, ABS(ROUND(VALUE(SUBSTITUTE(連結実質赤字比率に係る赤字・黒字の構成分析!F$37,"▲", "-")), 2)), NA())</f>
        <v>#N/A</v>
      </c>
      <c r="C33" s="163">
        <f>IF(ROUND(VALUE(SUBSTITUTE(連結実質赤字比率に係る赤字・黒字の構成分析!F$37,"▲", "-")), 2) &gt;= 0, ABS(ROUND(VALUE(SUBSTITUTE(連結実質赤字比率に係る赤字・黒字の構成分析!F$37,"▲", "-")), 2)), NA())</f>
        <v>5.29</v>
      </c>
      <c r="D33" s="163" t="e">
        <f>IF(ROUND(VALUE(SUBSTITUTE(連結実質赤字比率に係る赤字・黒字の構成分析!G$37,"▲", "-")), 2) &lt; 0, ABS(ROUND(VALUE(SUBSTITUTE(連結実質赤字比率に係る赤字・黒字の構成分析!G$37,"▲", "-")), 2)), NA())</f>
        <v>#N/A</v>
      </c>
      <c r="E33" s="163">
        <f>IF(ROUND(VALUE(SUBSTITUTE(連結実質赤字比率に係る赤字・黒字の構成分析!G$37,"▲", "-")), 2) &gt;= 0, ABS(ROUND(VALUE(SUBSTITUTE(連結実質赤字比率に係る赤字・黒字の構成分析!G$37,"▲", "-")), 2)), NA())</f>
        <v>7.98</v>
      </c>
      <c r="F33" s="163" t="e">
        <f>IF(ROUND(VALUE(SUBSTITUTE(連結実質赤字比率に係る赤字・黒字の構成分析!H$37,"▲", "-")), 2) &lt; 0, ABS(ROUND(VALUE(SUBSTITUTE(連結実質赤字比率に係る赤字・黒字の構成分析!H$37,"▲", "-")), 2)), NA())</f>
        <v>#N/A</v>
      </c>
      <c r="G33" s="163">
        <f>IF(ROUND(VALUE(SUBSTITUTE(連結実質赤字比率に係る赤字・黒字の構成分析!H$37,"▲", "-")), 2) &gt;= 0, ABS(ROUND(VALUE(SUBSTITUTE(連結実質赤字比率に係る赤字・黒字の構成分析!H$37,"▲", "-")), 2)), NA())</f>
        <v>5.91</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5.44</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4.46</v>
      </c>
    </row>
    <row r="34" spans="1:16" x14ac:dyDescent="0.15">
      <c r="A34" s="163" t="str">
        <f>IF(連結実質赤字比率に係る赤字・黒字の構成分析!C$36="",NA(),連結実質赤字比率に係る赤字・黒字の構成分析!C$36)</f>
        <v>下水道事業会計</v>
      </c>
      <c r="B34" s="163" t="e">
        <f>IF(ROUND(VALUE(SUBSTITUTE(連結実質赤字比率に係る赤字・黒字の構成分析!F$36,"▲", "-")), 2) &lt; 0, ABS(ROUND(VALUE(SUBSTITUTE(連結実質赤字比率に係る赤字・黒字の構成分析!F$36,"▲", "-")), 2)), NA())</f>
        <v>#N/A</v>
      </c>
      <c r="C34" s="163">
        <f>IF(ROUND(VALUE(SUBSTITUTE(連結実質赤字比率に係る赤字・黒字の構成分析!F$36,"▲", "-")), 2) &gt;= 0, ABS(ROUND(VALUE(SUBSTITUTE(連結実質赤字比率に係る赤字・黒字の構成分析!F$36,"▲", "-")), 2)), NA())</f>
        <v>4.51</v>
      </c>
      <c r="D34" s="163" t="e">
        <f>IF(ROUND(VALUE(SUBSTITUTE(連結実質赤字比率に係る赤字・黒字の構成分析!G$36,"▲", "-")), 2) &lt; 0, ABS(ROUND(VALUE(SUBSTITUTE(連結実質赤字比率に係る赤字・黒字の構成分析!G$36,"▲", "-")), 2)), NA())</f>
        <v>#N/A</v>
      </c>
      <c r="E34" s="163">
        <f>IF(ROUND(VALUE(SUBSTITUTE(連結実質赤字比率に係る赤字・黒字の構成分析!G$36,"▲", "-")), 2) &gt;= 0, ABS(ROUND(VALUE(SUBSTITUTE(連結実質赤字比率に係る赤字・黒字の構成分析!G$36,"▲", "-")), 2)), NA())</f>
        <v>7.19</v>
      </c>
      <c r="F34" s="163" t="e">
        <f>IF(ROUND(VALUE(SUBSTITUTE(連結実質赤字比率に係る赤字・黒字の構成分析!H$36,"▲", "-")), 2) &lt; 0, ABS(ROUND(VALUE(SUBSTITUTE(連結実質赤字比率に係る赤字・黒字の構成分析!H$36,"▲", "-")), 2)), NA())</f>
        <v>#N/A</v>
      </c>
      <c r="G34" s="163">
        <f>IF(ROUND(VALUE(SUBSTITUTE(連結実質赤字比率に係る赤字・黒字の構成分析!H$36,"▲", "-")), 2) &gt;= 0, ABS(ROUND(VALUE(SUBSTITUTE(連結実質赤字比率に係る赤字・黒字の構成分析!H$36,"▲", "-")), 2)), NA())</f>
        <v>7.23</v>
      </c>
      <c r="H34" s="163" t="e">
        <f>IF(ROUND(VALUE(SUBSTITUTE(連結実質赤字比率に係る赤字・黒字の構成分析!I$36,"▲", "-")), 2) &lt; 0, ABS(ROUND(VALUE(SUBSTITUTE(連結実質赤字比率に係る赤字・黒字の構成分析!I$36,"▲", "-")), 2)), NA())</f>
        <v>#N/A</v>
      </c>
      <c r="I34" s="163">
        <f>IF(ROUND(VALUE(SUBSTITUTE(連結実質赤字比率に係る赤字・黒字の構成分析!I$36,"▲", "-")), 2) &gt;= 0, ABS(ROUND(VALUE(SUBSTITUTE(連結実質赤字比率に係る赤字・黒字の構成分析!I$36,"▲", "-")), 2)), NA())</f>
        <v>6.01</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5.04</v>
      </c>
    </row>
    <row r="35" spans="1:16" x14ac:dyDescent="0.15">
      <c r="A35" s="163" t="str">
        <f>IF(連結実質赤字比率に係る赤字・黒字の構成分析!C$35="",NA(),連結実質赤字比率に係る赤字・黒字の構成分析!C$35)</f>
        <v>病院事業会計</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4.5</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4.87</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5.37</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5.98</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5.52</v>
      </c>
    </row>
    <row r="36" spans="1:16" x14ac:dyDescent="0.15">
      <c r="A36" s="163" t="str">
        <f>IF(連結実質赤字比率に係る赤字・黒字の構成分析!C$34="",NA(),連結実質赤字比率に係る赤字・黒字の構成分析!C$34)</f>
        <v>水道事業会計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40.549999999999997</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38.92</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40.229999999999997</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40.270000000000003</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33.81</v>
      </c>
    </row>
    <row r="39" spans="1:16" x14ac:dyDescent="0.15">
      <c r="A39" s="132" t="s">
        <v>58</v>
      </c>
    </row>
    <row r="40" spans="1:16" x14ac:dyDescent="0.15">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x14ac:dyDescent="0.15">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x14ac:dyDescent="0.15">
      <c r="A42" s="164" t="s">
        <v>61</v>
      </c>
      <c r="B42" s="164"/>
      <c r="C42" s="164"/>
      <c r="D42" s="164">
        <f>'実質公債費比率（分子）の構造'!K$52</f>
        <v>1425</v>
      </c>
      <c r="E42" s="164"/>
      <c r="F42" s="164"/>
      <c r="G42" s="164">
        <f>'実質公債費比率（分子）の構造'!L$52</f>
        <v>1444</v>
      </c>
      <c r="H42" s="164"/>
      <c r="I42" s="164"/>
      <c r="J42" s="164">
        <f>'実質公債費比率（分子）の構造'!M$52</f>
        <v>1502</v>
      </c>
      <c r="K42" s="164"/>
      <c r="L42" s="164"/>
      <c r="M42" s="164">
        <f>'実質公債費比率（分子）の構造'!N$52</f>
        <v>1458</v>
      </c>
      <c r="N42" s="164"/>
      <c r="O42" s="164"/>
      <c r="P42" s="164">
        <f>'実質公債費比率（分子）の構造'!O$52</f>
        <v>1433</v>
      </c>
    </row>
    <row r="43" spans="1:16" x14ac:dyDescent="0.15">
      <c r="A43" s="164" t="s">
        <v>16</v>
      </c>
      <c r="B43" s="164" t="str">
        <f>'実質公債費比率（分子）の構造'!K$51</f>
        <v>-</v>
      </c>
      <c r="C43" s="164"/>
      <c r="D43" s="164"/>
      <c r="E43" s="164" t="str">
        <f>'実質公債費比率（分子）の構造'!L$51</f>
        <v>-</v>
      </c>
      <c r="F43" s="164"/>
      <c r="G43" s="164"/>
      <c r="H43" s="164" t="str">
        <f>'実質公債費比率（分子）の構造'!M$51</f>
        <v>-</v>
      </c>
      <c r="I43" s="164"/>
      <c r="J43" s="164"/>
      <c r="K43" s="164" t="str">
        <f>'実質公債費比率（分子）の構造'!N$51</f>
        <v>-</v>
      </c>
      <c r="L43" s="164"/>
      <c r="M43" s="164"/>
      <c r="N43" s="164" t="str">
        <f>'実質公債費比率（分子）の構造'!O$51</f>
        <v>-</v>
      </c>
      <c r="O43" s="164"/>
      <c r="P43" s="164"/>
    </row>
    <row r="44" spans="1:16" x14ac:dyDescent="0.15">
      <c r="A44" s="164" t="s">
        <v>62</v>
      </c>
      <c r="B44" s="164" t="str">
        <f>'実質公債費比率（分子）の構造'!K$50</f>
        <v>-</v>
      </c>
      <c r="C44" s="164"/>
      <c r="D44" s="164"/>
      <c r="E44" s="164" t="str">
        <f>'実質公債費比率（分子）の構造'!L$50</f>
        <v>-</v>
      </c>
      <c r="F44" s="164"/>
      <c r="G44" s="164"/>
      <c r="H44" s="164" t="str">
        <f>'実質公債費比率（分子）の構造'!M$50</f>
        <v>-</v>
      </c>
      <c r="I44" s="164"/>
      <c r="J44" s="164"/>
      <c r="K44" s="164" t="str">
        <f>'実質公債費比率（分子）の構造'!N$50</f>
        <v>-</v>
      </c>
      <c r="L44" s="164"/>
      <c r="M44" s="164"/>
      <c r="N44" s="164" t="str">
        <f>'実質公債費比率（分子）の構造'!O$50</f>
        <v>-</v>
      </c>
      <c r="O44" s="164"/>
      <c r="P44" s="164"/>
    </row>
    <row r="45" spans="1:16" x14ac:dyDescent="0.15">
      <c r="A45" s="164" t="s">
        <v>63</v>
      </c>
      <c r="B45" s="164">
        <f>'実質公債費比率（分子）の構造'!K$49</f>
        <v>0</v>
      </c>
      <c r="C45" s="164"/>
      <c r="D45" s="164"/>
      <c r="E45" s="164">
        <f>'実質公債費比率（分子）の構造'!L$49</f>
        <v>6</v>
      </c>
      <c r="F45" s="164"/>
      <c r="G45" s="164"/>
      <c r="H45" s="164">
        <f>'実質公債費比率（分子）の構造'!M$49</f>
        <v>6</v>
      </c>
      <c r="I45" s="164"/>
      <c r="J45" s="164"/>
      <c r="K45" s="164">
        <f>'実質公債費比率（分子）の構造'!N$49</f>
        <v>8</v>
      </c>
      <c r="L45" s="164"/>
      <c r="M45" s="164"/>
      <c r="N45" s="164">
        <f>'実質公債費比率（分子）の構造'!O$49</f>
        <v>8</v>
      </c>
      <c r="O45" s="164"/>
      <c r="P45" s="164"/>
    </row>
    <row r="46" spans="1:16" x14ac:dyDescent="0.15">
      <c r="A46" s="164" t="s">
        <v>64</v>
      </c>
      <c r="B46" s="164">
        <f>'実質公債費比率（分子）の構造'!K$48</f>
        <v>786</v>
      </c>
      <c r="C46" s="164"/>
      <c r="D46" s="164"/>
      <c r="E46" s="164">
        <f>'実質公債費比率（分子）の構造'!L$48</f>
        <v>764</v>
      </c>
      <c r="F46" s="164"/>
      <c r="G46" s="164"/>
      <c r="H46" s="164">
        <f>'実質公債費比率（分子）の構造'!M$48</f>
        <v>755</v>
      </c>
      <c r="I46" s="164"/>
      <c r="J46" s="164"/>
      <c r="K46" s="164">
        <f>'実質公債費比率（分子）の構造'!N$48</f>
        <v>706</v>
      </c>
      <c r="L46" s="164"/>
      <c r="M46" s="164"/>
      <c r="N46" s="164">
        <f>'実質公債費比率（分子）の構造'!O$48</f>
        <v>723</v>
      </c>
      <c r="O46" s="164"/>
      <c r="P46" s="164"/>
    </row>
    <row r="47" spans="1:16" x14ac:dyDescent="0.15">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x14ac:dyDescent="0.15">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x14ac:dyDescent="0.15">
      <c r="A49" s="164" t="s">
        <v>66</v>
      </c>
      <c r="B49" s="164">
        <f>'実質公債費比率（分子）の構造'!K$45</f>
        <v>1593</v>
      </c>
      <c r="C49" s="164"/>
      <c r="D49" s="164"/>
      <c r="E49" s="164">
        <f>'実質公債費比率（分子）の構造'!L$45</f>
        <v>1797</v>
      </c>
      <c r="F49" s="164"/>
      <c r="G49" s="164"/>
      <c r="H49" s="164">
        <f>'実質公債費比率（分子）の構造'!M$45</f>
        <v>1804</v>
      </c>
      <c r="I49" s="164"/>
      <c r="J49" s="164"/>
      <c r="K49" s="164">
        <f>'実質公債費比率（分子）の構造'!N$45</f>
        <v>1747</v>
      </c>
      <c r="L49" s="164"/>
      <c r="M49" s="164"/>
      <c r="N49" s="164">
        <f>'実質公債費比率（分子）の構造'!O$45</f>
        <v>1695</v>
      </c>
      <c r="O49" s="164"/>
      <c r="P49" s="164"/>
    </row>
    <row r="50" spans="1:16" x14ac:dyDescent="0.15">
      <c r="A50" s="164" t="s">
        <v>67</v>
      </c>
      <c r="B50" s="164" t="e">
        <f>NA()</f>
        <v>#N/A</v>
      </c>
      <c r="C50" s="164">
        <f>IF(ISNUMBER('実質公債費比率（分子）の構造'!K$53),'実質公債費比率（分子）の構造'!K$53,NA())</f>
        <v>954</v>
      </c>
      <c r="D50" s="164" t="e">
        <f>NA()</f>
        <v>#N/A</v>
      </c>
      <c r="E50" s="164" t="e">
        <f>NA()</f>
        <v>#N/A</v>
      </c>
      <c r="F50" s="164">
        <f>IF(ISNUMBER('実質公債費比率（分子）の構造'!L$53),'実質公債費比率（分子）の構造'!L$53,NA())</f>
        <v>1123</v>
      </c>
      <c r="G50" s="164" t="e">
        <f>NA()</f>
        <v>#N/A</v>
      </c>
      <c r="H50" s="164" t="e">
        <f>NA()</f>
        <v>#N/A</v>
      </c>
      <c r="I50" s="164">
        <f>IF(ISNUMBER('実質公債費比率（分子）の構造'!M$53),'実質公債費比率（分子）の構造'!M$53,NA())</f>
        <v>1063</v>
      </c>
      <c r="J50" s="164" t="e">
        <f>NA()</f>
        <v>#N/A</v>
      </c>
      <c r="K50" s="164" t="e">
        <f>NA()</f>
        <v>#N/A</v>
      </c>
      <c r="L50" s="164">
        <f>IF(ISNUMBER('実質公債費比率（分子）の構造'!N$53),'実質公債費比率（分子）の構造'!N$53,NA())</f>
        <v>1003</v>
      </c>
      <c r="M50" s="164" t="e">
        <f>NA()</f>
        <v>#N/A</v>
      </c>
      <c r="N50" s="164" t="e">
        <f>NA()</f>
        <v>#N/A</v>
      </c>
      <c r="O50" s="164">
        <f>IF(ISNUMBER('実質公債費比率（分子）の構造'!O$53),'実質公債費比率（分子）の構造'!O$53,NA())</f>
        <v>993</v>
      </c>
      <c r="P50" s="164" t="e">
        <f>NA()</f>
        <v>#N/A</v>
      </c>
    </row>
    <row r="53" spans="1:16" x14ac:dyDescent="0.15">
      <c r="A53" s="132" t="s">
        <v>68</v>
      </c>
    </row>
    <row r="54" spans="1:16" x14ac:dyDescent="0.15">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x14ac:dyDescent="0.15">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x14ac:dyDescent="0.15">
      <c r="A56" s="163" t="s">
        <v>43</v>
      </c>
      <c r="B56" s="163"/>
      <c r="C56" s="163"/>
      <c r="D56" s="163">
        <f>'将来負担比率（分子）の構造'!I$52</f>
        <v>18940</v>
      </c>
      <c r="E56" s="163"/>
      <c r="F56" s="163"/>
      <c r="G56" s="163">
        <f>'将来負担比率（分子）の構造'!J$52</f>
        <v>18473</v>
      </c>
      <c r="H56" s="163"/>
      <c r="I56" s="163"/>
      <c r="J56" s="163">
        <f>'将来負担比率（分子）の構造'!K$52</f>
        <v>17719</v>
      </c>
      <c r="K56" s="163"/>
      <c r="L56" s="163"/>
      <c r="M56" s="163">
        <f>'将来負担比率（分子）の構造'!L$52</f>
        <v>17099</v>
      </c>
      <c r="N56" s="163"/>
      <c r="O56" s="163"/>
      <c r="P56" s="163">
        <f>'将来負担比率（分子）の構造'!M$52</f>
        <v>16306</v>
      </c>
    </row>
    <row r="57" spans="1:16" x14ac:dyDescent="0.15">
      <c r="A57" s="163" t="s">
        <v>42</v>
      </c>
      <c r="B57" s="163"/>
      <c r="C57" s="163"/>
      <c r="D57" s="163">
        <f>'将来負担比率（分子）の構造'!I$51</f>
        <v>477</v>
      </c>
      <c r="E57" s="163"/>
      <c r="F57" s="163"/>
      <c r="G57" s="163">
        <f>'将来負担比率（分子）の構造'!J$51</f>
        <v>468</v>
      </c>
      <c r="H57" s="163"/>
      <c r="I57" s="163"/>
      <c r="J57" s="163">
        <f>'将来負担比率（分子）の構造'!K$51</f>
        <v>483</v>
      </c>
      <c r="K57" s="163"/>
      <c r="L57" s="163"/>
      <c r="M57" s="163">
        <f>'将来負担比率（分子）の構造'!L$51</f>
        <v>475</v>
      </c>
      <c r="N57" s="163"/>
      <c r="O57" s="163"/>
      <c r="P57" s="163">
        <f>'将来負担比率（分子）の構造'!M$51</f>
        <v>464</v>
      </c>
    </row>
    <row r="58" spans="1:16" x14ac:dyDescent="0.15">
      <c r="A58" s="163" t="s">
        <v>41</v>
      </c>
      <c r="B58" s="163"/>
      <c r="C58" s="163"/>
      <c r="D58" s="163">
        <f>'将来負担比率（分子）の構造'!I$50</f>
        <v>5436</v>
      </c>
      <c r="E58" s="163"/>
      <c r="F58" s="163"/>
      <c r="G58" s="163">
        <f>'将来負担比率（分子）の構造'!J$50</f>
        <v>5043</v>
      </c>
      <c r="H58" s="163"/>
      <c r="I58" s="163"/>
      <c r="J58" s="163">
        <f>'将来負担比率（分子）の構造'!K$50</f>
        <v>4916</v>
      </c>
      <c r="K58" s="163"/>
      <c r="L58" s="163"/>
      <c r="M58" s="163">
        <f>'将来負担比率（分子）の構造'!L$50</f>
        <v>4627</v>
      </c>
      <c r="N58" s="163"/>
      <c r="O58" s="163"/>
      <c r="P58" s="163">
        <f>'将来負担比率（分子）の構造'!M$50</f>
        <v>4557</v>
      </c>
    </row>
    <row r="59" spans="1:16" x14ac:dyDescent="0.15">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x14ac:dyDescent="0.15">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x14ac:dyDescent="0.15">
      <c r="A61" s="163" t="s">
        <v>36</v>
      </c>
      <c r="B61" s="163" t="str">
        <f>'将来負担比率（分子）の構造'!I$46</f>
        <v>-</v>
      </c>
      <c r="C61" s="163"/>
      <c r="D61" s="163"/>
      <c r="E61" s="163" t="str">
        <f>'将来負担比率（分子）の構造'!J$46</f>
        <v>-</v>
      </c>
      <c r="F61" s="163"/>
      <c r="G61" s="163"/>
      <c r="H61" s="163" t="str">
        <f>'将来負担比率（分子）の構造'!K$46</f>
        <v>-</v>
      </c>
      <c r="I61" s="163"/>
      <c r="J61" s="163"/>
      <c r="K61" s="163" t="str">
        <f>'将来負担比率（分子）の構造'!L$46</f>
        <v>-</v>
      </c>
      <c r="L61" s="163"/>
      <c r="M61" s="163"/>
      <c r="N61" s="163" t="str">
        <f>'将来負担比率（分子）の構造'!M$46</f>
        <v>-</v>
      </c>
      <c r="O61" s="163"/>
      <c r="P61" s="163"/>
    </row>
    <row r="62" spans="1:16" x14ac:dyDescent="0.15">
      <c r="A62" s="163" t="s">
        <v>35</v>
      </c>
      <c r="B62" s="163">
        <f>'将来負担比率（分子）の構造'!I$45</f>
        <v>2030</v>
      </c>
      <c r="C62" s="163"/>
      <c r="D62" s="163"/>
      <c r="E62" s="163">
        <f>'将来負担比率（分子）の構造'!J$45</f>
        <v>2094</v>
      </c>
      <c r="F62" s="163"/>
      <c r="G62" s="163"/>
      <c r="H62" s="163">
        <f>'将来負担比率（分子）の構造'!K$45</f>
        <v>2017</v>
      </c>
      <c r="I62" s="163"/>
      <c r="J62" s="163"/>
      <c r="K62" s="163">
        <f>'将来負担比率（分子）の構造'!L$45</f>
        <v>2062</v>
      </c>
      <c r="L62" s="163"/>
      <c r="M62" s="163"/>
      <c r="N62" s="163">
        <f>'将来負担比率（分子）の構造'!M$45</f>
        <v>2019</v>
      </c>
      <c r="O62" s="163"/>
      <c r="P62" s="163"/>
    </row>
    <row r="63" spans="1:16" x14ac:dyDescent="0.15">
      <c r="A63" s="163" t="s">
        <v>34</v>
      </c>
      <c r="B63" s="163">
        <f>'将来負担比率（分子）の構造'!I$44</f>
        <v>134</v>
      </c>
      <c r="C63" s="163"/>
      <c r="D63" s="163"/>
      <c r="E63" s="163">
        <f>'将来負担比率（分子）の構造'!J$44</f>
        <v>128</v>
      </c>
      <c r="F63" s="163"/>
      <c r="G63" s="163"/>
      <c r="H63" s="163">
        <f>'将来負担比率（分子）の構造'!K$44</f>
        <v>123</v>
      </c>
      <c r="I63" s="163"/>
      <c r="J63" s="163"/>
      <c r="K63" s="163">
        <f>'将来負担比率（分子）の構造'!L$44</f>
        <v>115</v>
      </c>
      <c r="L63" s="163"/>
      <c r="M63" s="163"/>
      <c r="N63" s="163">
        <f>'将来負担比率（分子）の構造'!M$44</f>
        <v>107</v>
      </c>
      <c r="O63" s="163"/>
      <c r="P63" s="163"/>
    </row>
    <row r="64" spans="1:16" x14ac:dyDescent="0.15">
      <c r="A64" s="163" t="s">
        <v>33</v>
      </c>
      <c r="B64" s="163">
        <f>'将来負担比率（分子）の構造'!I$43</f>
        <v>9986</v>
      </c>
      <c r="C64" s="163"/>
      <c r="D64" s="163"/>
      <c r="E64" s="163">
        <f>'将来負担比率（分子）の構造'!J$43</f>
        <v>9334</v>
      </c>
      <c r="F64" s="163"/>
      <c r="G64" s="163"/>
      <c r="H64" s="163">
        <f>'将来負担比率（分子）の構造'!K$43</f>
        <v>9840</v>
      </c>
      <c r="I64" s="163"/>
      <c r="J64" s="163"/>
      <c r="K64" s="163">
        <f>'将来負担比率（分子）の構造'!L$43</f>
        <v>8043</v>
      </c>
      <c r="L64" s="163"/>
      <c r="M64" s="163"/>
      <c r="N64" s="163">
        <f>'将来負担比率（分子）の構造'!M$43</f>
        <v>7738</v>
      </c>
      <c r="O64" s="163"/>
      <c r="P64" s="163"/>
    </row>
    <row r="65" spans="1:16" x14ac:dyDescent="0.15">
      <c r="A65" s="163" t="s">
        <v>32</v>
      </c>
      <c r="B65" s="163" t="str">
        <f>'将来負担比率（分子）の構造'!I$42</f>
        <v>-</v>
      </c>
      <c r="C65" s="163"/>
      <c r="D65" s="163"/>
      <c r="E65" s="163" t="str">
        <f>'将来負担比率（分子）の構造'!J$42</f>
        <v>-</v>
      </c>
      <c r="F65" s="163"/>
      <c r="G65" s="163"/>
      <c r="H65" s="163" t="str">
        <f>'将来負担比率（分子）の構造'!K$42</f>
        <v>-</v>
      </c>
      <c r="I65" s="163"/>
      <c r="J65" s="163"/>
      <c r="K65" s="163" t="str">
        <f>'将来負担比率（分子）の構造'!L$42</f>
        <v>-</v>
      </c>
      <c r="L65" s="163"/>
      <c r="M65" s="163"/>
      <c r="N65" s="163" t="str">
        <f>'将来負担比率（分子）の構造'!M$42</f>
        <v>-</v>
      </c>
      <c r="O65" s="163"/>
      <c r="P65" s="163"/>
    </row>
    <row r="66" spans="1:16" x14ac:dyDescent="0.15">
      <c r="A66" s="163" t="s">
        <v>31</v>
      </c>
      <c r="B66" s="163">
        <f>'将来負担比率（分子）の構造'!I$41</f>
        <v>21715</v>
      </c>
      <c r="C66" s="163"/>
      <c r="D66" s="163"/>
      <c r="E66" s="163">
        <f>'将来負担比率（分子）の構造'!J$41</f>
        <v>20882</v>
      </c>
      <c r="F66" s="163"/>
      <c r="G66" s="163"/>
      <c r="H66" s="163">
        <f>'将来負担比率（分子）の構造'!K$41</f>
        <v>19993</v>
      </c>
      <c r="I66" s="163"/>
      <c r="J66" s="163"/>
      <c r="K66" s="163">
        <f>'将来負担比率（分子）の構造'!L$41</f>
        <v>19197</v>
      </c>
      <c r="L66" s="163"/>
      <c r="M66" s="163"/>
      <c r="N66" s="163">
        <f>'将来負担比率（分子）の構造'!M$41</f>
        <v>18870</v>
      </c>
      <c r="O66" s="163"/>
      <c r="P66" s="163"/>
    </row>
    <row r="67" spans="1:16" x14ac:dyDescent="0.15">
      <c r="A67" s="163" t="s">
        <v>71</v>
      </c>
      <c r="B67" s="163" t="e">
        <f>NA()</f>
        <v>#N/A</v>
      </c>
      <c r="C67" s="163">
        <f>IF(ISNUMBER('将来負担比率（分子）の構造'!I$53), IF('将来負担比率（分子）の構造'!I$53 &lt; 0, 0, '将来負担比率（分子）の構造'!I$53), NA())</f>
        <v>9012</v>
      </c>
      <c r="D67" s="163" t="e">
        <f>NA()</f>
        <v>#N/A</v>
      </c>
      <c r="E67" s="163" t="e">
        <f>NA()</f>
        <v>#N/A</v>
      </c>
      <c r="F67" s="163">
        <f>IF(ISNUMBER('将来負担比率（分子）の構造'!J$53), IF('将来負担比率（分子）の構造'!J$53 &lt; 0, 0, '将来負担比率（分子）の構造'!J$53), NA())</f>
        <v>8454</v>
      </c>
      <c r="G67" s="163" t="e">
        <f>NA()</f>
        <v>#N/A</v>
      </c>
      <c r="H67" s="163" t="e">
        <f>NA()</f>
        <v>#N/A</v>
      </c>
      <c r="I67" s="163">
        <f>IF(ISNUMBER('将来負担比率（分子）の構造'!K$53), IF('将来負担比率（分子）の構造'!K$53 &lt; 0, 0, '将来負担比率（分子）の構造'!K$53), NA())</f>
        <v>8856</v>
      </c>
      <c r="J67" s="163" t="e">
        <f>NA()</f>
        <v>#N/A</v>
      </c>
      <c r="K67" s="163" t="e">
        <f>NA()</f>
        <v>#N/A</v>
      </c>
      <c r="L67" s="163">
        <f>IF(ISNUMBER('将来負担比率（分子）の構造'!L$53), IF('将来負担比率（分子）の構造'!L$53 &lt; 0, 0, '将来負担比率（分子）の構造'!L$53), NA())</f>
        <v>7216</v>
      </c>
      <c r="M67" s="163" t="e">
        <f>NA()</f>
        <v>#N/A</v>
      </c>
      <c r="N67" s="163" t="e">
        <f>NA()</f>
        <v>#N/A</v>
      </c>
      <c r="O67" s="163">
        <f>IF(ISNUMBER('将来負担比率（分子）の構造'!M$53), IF('将来負担比率（分子）の構造'!M$53 &lt; 0, 0, '将来負担比率（分子）の構造'!M$53), NA())</f>
        <v>7407</v>
      </c>
      <c r="P67" s="163" t="e">
        <f>NA()</f>
        <v>#N/A</v>
      </c>
    </row>
    <row r="70" spans="1:16" x14ac:dyDescent="0.15">
      <c r="A70" s="165" t="s">
        <v>72</v>
      </c>
      <c r="B70" s="165"/>
      <c r="C70" s="165"/>
      <c r="D70" s="165"/>
      <c r="E70" s="165"/>
      <c r="F70" s="165"/>
    </row>
    <row r="71" spans="1:16" x14ac:dyDescent="0.15">
      <c r="A71" s="166"/>
      <c r="B71" s="166" t="str">
        <f>基金残高に係る経年分析!F54</f>
        <v>R04</v>
      </c>
      <c r="C71" s="166" t="str">
        <f>基金残高に係る経年分析!G54</f>
        <v>R05</v>
      </c>
      <c r="D71" s="166" t="str">
        <f>基金残高に係る経年分析!H54</f>
        <v>R06</v>
      </c>
    </row>
    <row r="72" spans="1:16" x14ac:dyDescent="0.15">
      <c r="A72" s="166" t="s">
        <v>73</v>
      </c>
      <c r="B72" s="167">
        <f>基金残高に係る経年分析!F55</f>
        <v>2587</v>
      </c>
      <c r="C72" s="167">
        <f>基金残高に係る経年分析!G55</f>
        <v>2495</v>
      </c>
      <c r="D72" s="167">
        <f>基金残高に係る経年分析!H55</f>
        <v>2355</v>
      </c>
    </row>
    <row r="73" spans="1:16" x14ac:dyDescent="0.15">
      <c r="A73" s="166" t="s">
        <v>74</v>
      </c>
      <c r="B73" s="167">
        <f>基金残高に係る経年分析!F56</f>
        <v>1454</v>
      </c>
      <c r="C73" s="167">
        <f>基金残高に係る経年分析!G56</f>
        <v>1289</v>
      </c>
      <c r="D73" s="167">
        <f>基金残高に係る経年分析!H56</f>
        <v>1109</v>
      </c>
    </row>
    <row r="74" spans="1:16" x14ac:dyDescent="0.15">
      <c r="A74" s="166" t="s">
        <v>75</v>
      </c>
      <c r="B74" s="167">
        <f>基金残高に係る経年分析!F57</f>
        <v>629</v>
      </c>
      <c r="C74" s="167">
        <f>基金残高に係る経年分析!G57</f>
        <v>592</v>
      </c>
      <c r="D74" s="167">
        <f>基金残高に係る経年分析!H57</f>
        <v>840</v>
      </c>
    </row>
  </sheetData>
  <sheetProtection algorithmName="SHA-512" hashValue="0qEV6NdNmNlwPd62B/rtiFan1BaOIJyo0RGNZ5SUxJTWYjKpPr105MeuQC7gvz4n0qZtQecx22B6+obJMF/sHQ==" saltValue="rHbruFiZ7UxD9bqt29Ofbw==" spinCount="100000" sheet="1" objects="1" scenarios="1"/>
  <phoneticPr fontId="2"/>
  <pageMargins left="0.78700000000000003" right="0.78700000000000003" top="0.98399999999999999" bottom="0.98399999999999999" header="0.51200000000000001" footer="0.5120000000000000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2026-03-10T00:21:20Z</cp:lastPrinted>
  <dcterms:created xsi:type="dcterms:W3CDTF">2026-02-23T06:09:25Z</dcterms:created>
  <dcterms:modified xsi:type="dcterms:W3CDTF">2026-09-07T02:14:41Z</dcterms:modified>
  <cp:category/>
</cp:coreProperties>
</file>