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01\企画調整課\100 財政\036_財政状況資料集\R2年度分\R040908_令和２年度財政状況資料集の作成（２回目）について\回答\"/>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<sst xmlns="http://schemas.openxmlformats.org/spreadsheetml/2006/main" count="1156" uniqueCount="624">
  <si>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</si>
  <si>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</si>
  <si>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</si>
  <si>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</si>
  <si>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</si>
  <si>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</si>
  <si>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</si>
  <si>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</si>
  <si>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</si>
  <si>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</si>
  <si>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</si>
  <si>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</si>
  <si>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</si>
  <si>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</si>
  <si>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</si>
  <si>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</si>
  <si>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</si>
  <si>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</si>
  <si>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</si>
  <si>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</si>
  <si>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</si>
  <si>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</si>
  <si>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</si>
  <si>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</si>
  <si>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</si>
  <si>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</si>
  <si>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</si>
  <si>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</si>
  <si>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</si>
  <si>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</si>
  <si>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</si>
  <si>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</si>
  <si>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</si>
  <si>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</si>
  <si>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</si>
  <si>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</si>
  <si>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</si>
  <si>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</si>
  <si>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</si>
  <si>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</si>
  <si>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</si>
  <si>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</si>
  <si>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</si>
  <si>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</si>
  <si>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</si>
  <si>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</si>
  <si>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</si>
  <si>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</si>
  <si>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</si>
  <si>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</si>
  <si>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</si>
  <si>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</si>
  <si>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</si>
  <si>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</si>
  <si>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</si>
  <si>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</si>
  <si>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</si>
  <si>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</si>
  <si>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</si>
  <si>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</si>
  <si>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</si>
  <si>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</si>
  <si>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</si>
  <si>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</si>
  <si>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</si>
  <si>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</si>
  <si>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</si>
  <si>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</si>
  <si>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</si>
  <si>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</si>
  <si>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</si>
  <si>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</si>
  <si>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</si>
  <si>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</si>
  <si>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</si>
  <si>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</si>
  <si>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</si>
  <si>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</si>
  <si>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</si>
  <si>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</si>
  <si>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</si>
  <si>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</si>
  <si>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</si>
  <si>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</si>
  <si>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</si>
  <si>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</si>
  <si>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</si>
  <si>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</si>
  <si>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</si>
  <si>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</si>
  <si>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</si>
  <si>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</si>
  <si>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</si>
  <si>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</si>
  <si>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</si>
  <si>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</si>
  <si>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</si>
  <si>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見附市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</si>
  <si>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</si>
  <si>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</si>
  <si>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</si>
  <si>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</si>
  <si>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</si>
  <si>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</si>
  <si>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</si>
  <si>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</si>
  <si>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</si>
  <si>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</si>
  <si>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</si>
  <si>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</si>
  <si>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</si>
  <si>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</si>
  <si>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</si>
  <si>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</si>
  <si>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</si>
  <si>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</si>
  <si>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</si>
  <si>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</si>
  <si>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</si>
  <si>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</si>
  <si>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</si>
  <si>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</si>
  <si>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</si>
  <si>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</si>
  <si>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</si>
  <si>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</si>
  <si>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</si>
  <si>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</si>
  <si>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</si>
  <si>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</si>
  <si>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</si>
  <si>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</si>
  <si>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</si>
  <si>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</si>
  <si>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</si>
  <si>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</si>
  <si>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</si>
  <si>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</si>
  <si>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</si>
  <si>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</si>
  <si>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</si>
  <si>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</si>
  <si>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</si>
  <si>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</si>
  <si>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</si>
  <si>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</si>
  <si>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</si>
  <si>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</si>
  <si>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</si>
  <si>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</si>
  <si>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</si>
  <si>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</si>
  <si>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</si>
  <si>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</si>
  <si>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</si>
  <si>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</si>
  <si>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</si>
  <si>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</si>
  <si>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</si>
  <si>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</si>
  <si>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</si>
  <si>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</si>
  <si>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</si>
  <si>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</si>
  <si>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</si>
  <si>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</si>
  <si>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</si>
  <si>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</si>
  <si>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</si>
  <si>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</si>
  <si>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</si>
  <si>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</si>
  <si>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</si>
  <si>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</si>
  <si>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</si>
  <si>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</si>
  <si>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</si>
  <si>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</si>
  <si>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</si>
  <si>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</si>
  <si>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</si>
  <si>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</si>
  <si>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</si>
  <si>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</si>
  <si>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</si>
  <si>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</si>
  <si>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</si>
  <si>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</si>
  <si>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</si>
  <si>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</si>
  <si>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</si>
  <si>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</si>
  <si>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</si>
  <si>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</si>
  <si>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</si>
  <si>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</si>
  <si>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</si>
  <si>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</si>
  <si>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</si>
  <si>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</si>
  <si>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</si>
  <si>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</si>
  <si>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</si>
  <si>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</si>
  <si>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</si>
  <si>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</si>
  <si>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</si>
  <si>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</si>
  <si>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</si>
  <si>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</si>
  <si>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</si>
  <si>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</si>
  <si>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新潟県見附市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</si>
  <si>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</si>
  <si>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</si>
  <si>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</si>
  <si>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</si>
  <si>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</si>
  <si>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</si>
  <si>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</si>
  <si>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</si>
  <si>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</si>
  <si>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</si>
  <si>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</si>
  <si>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</si>
  <si>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</si>
  <si>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</si>
  <si>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</si>
  <si>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</si>
  <si>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</si>
  <si>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</si>
  <si>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</si>
  <si>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</si>
  <si>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</si>
  <si>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</si>
  <si>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</si>
  <si>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</si>
  <si>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</si>
  <si>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</si>
  <si>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</si>
  <si>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</si>
  <si>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</si>
  <si>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</si>
  <si>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</si>
  <si>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</si>
  <si>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</si>
  <si>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</si>
  <si>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</si>
  <si>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</si>
  <si>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</si>
  <si>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</si>
  <si>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</si>
  <si>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</si>
  <si>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</si>
  <si>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</si>
  <si>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</si>
  <si>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</si>
  <si>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</si>
  <si>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</si>
  <si>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</si>
  <si>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</si>
  <si>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</si>
  <si>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</si>
  <si>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</si>
  <si>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</si>
  <si>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</si>
  <si>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</si>
  <si>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</si>
  <si>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</si>
  <si>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</si>
  <si>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</si>
  <si>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</si>
  <si>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</si>
  <si>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</si>
  <si>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</si>
  <si>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</si>
  <si>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</si>
  <si>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</si>
  <si>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</si>
  <si>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</si>
  <si>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</si>
  <si>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</si>
  <si>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</si>
  <si>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</si>
  <si>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</si>
  <si>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</si>
  <si>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</si>
  <si>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</si>
  <si>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</si>
  <si>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</si>
  <si>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</si>
  <si>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</si>
  <si>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</si>
  <si>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</si>
  <si>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</si>
  <si>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</si>
  <si>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</si>
  <si>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</si>
  <si>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</si>
  <si>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</si>
  <si>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</si>
  <si>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</si>
  <si>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</si>
  <si>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</si>
  <si>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</si>
  <si>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</si>
  <si>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</si>
  <si>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</si>
  <si>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</si>
  <si>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</si>
  <si>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</si>
  <si>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</si>
  <si>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</si>
  <si>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</si>
  <si>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</si>
  <si>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</si>
  <si>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</si>
  <si>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</si>
  <si>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</si>
  <si>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</si>
  <si>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</si>
  <si>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</si>
  <si>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</si>
  <si>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</si>
  <si>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</si>
  <si>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</si>
  <si>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</si>
  <si>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</si>
  <si>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</si>
  <si>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</si>
  <si>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</si>
  <si>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</si>
  <si>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</si>
  <si>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</si>
  <si>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</si>
  <si>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</si>
  <si>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</si>
  <si>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</si>
  <si>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</si>
  <si>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</si>
  <si>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</si>
  <si>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</si>
  <si>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</si>
  <si>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</si>
  <si>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</si>
  <si>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</si>
  <si>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</si>
  <si>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</si>
  <si>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</si>
  <si>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</si>
  <si>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</si>
  <si>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</si>
  <si>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</si>
  <si>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</si>
  <si>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</si>
  <si>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</si>
  <si>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</si>
  <si>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</si>
  <si>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</si>
  <si>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</si>
  <si>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</si>
  <si>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</si>
  <si>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</si>
  <si>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</si>
  <si>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</si>
  <si>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</si>
  <si>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</si>
  <si>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</si>
  <si>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新潟県見附市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</si>
  <si>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</si>
  <si>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</si>
  <si>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</si>
  <si>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</si>
  <si>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</si>
  <si>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</si>
  <si>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</si>
  <si>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</si>
  <si>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</si>
  <si>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</si>
  <si>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</si>
  <si>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</si>
  <si>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</si>
  <si>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</si>
  <si>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</si>
  <si>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</si>
  <si>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</si>
  <si>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</si>
  <si>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</si>
  <si>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</si>
  <si>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</si>
  <si>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</si>
  <si>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</si>
  <si>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</si>
  <si>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</si>
  <si>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</si>
  <si>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</si>
  <si>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</si>
  <si>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</si>
  <si>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</si>
  <si>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</si>
  <si>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</si>
  <si>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</si>
  <si>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</si>
  <si>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</si>
  <si>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</si>
  <si>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</si>
  <si>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</si>
  <si>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</si>
  <si>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</si>
  <si>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</si>
  <si>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</si>
  <si>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</si>
  <si>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</si>
  <si>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</si>
  <si>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</si>
  <si>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</si>
  <si>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</si>
  <si>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</si>
  <si>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</si>
  <si>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</si>
  <si>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</si>
  <si>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</si>
  <si>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</si>
  <si>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</si>
  <si>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</si>
  <si>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</si>
  <si>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</si>
  <si>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</si>
  <si>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</si>
  <si>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</si>
  <si>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</si>
  <si>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</si>
  <si>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</si>
  <si>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</si>
  <si>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</si>
  <si>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</si>
  <si>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</si>
  <si>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</si>
  <si>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</si>
  <si>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</si>
  <si>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</si>
  <si>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</si>
  <si>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</si>
  <si>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</si>
  <si>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</si>
  <si>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</si>
  <si>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</si>
  <si>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</si>
  <si>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</si>
  <si>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</si>
  <si>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</si>
  <si>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</si>
  <si>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</si>
  <si>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</si>
  <si>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</si>
  <si>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</si>
  <si>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</si>
  <si>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</si>
  <si>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</si>
  <si>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</si>
  <si>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</si>
  <si>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</si>
  <si>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</si>
  <si>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</si>
  <si>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</si>
  <si>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</si>
  <si>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</si>
  <si>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</si>
  <si>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</si>
  <si>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</si>
  <si>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</si>
  <si>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</si>
  <si>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</si>
  <si>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</si>
  <si>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</si>
  <si>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</si>
  <si>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</si>
  <si>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</si>
  <si>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</si>
  <si>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</si>
  <si>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</si>
  <si>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</si>
  <si>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</si>
  <si>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</si>
  <si>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</si>
  <si>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</si>
  <si>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</si>
  <si>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</si>
  <si>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</si>
  <si>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</si>
  <si>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</si>
  <si>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</si>
  <si>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</si>
  <si>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</si>
  <si>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</si>
  <si>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</si>
  <si>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</si>
  <si>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</si>
  <si>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</si>
  <si>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</si>
  <si>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</si>
  <si>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</si>
  <si>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</si>
  <si>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</si>
  <si>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</si>
  <si>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</si>
  <si>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</si>
  <si>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</si>
  <si>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</si>
  <si>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</si>
  <si>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</si>
  <si>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</si>
  <si>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</si>
  <si>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</si>
  <si>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</si>
  <si>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</si>
  <si>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</si>
  <si>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</si>
  <si>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</si>
  <si>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</si>
  <si>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</si>
  <si>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</si>
  <si>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</si>
  <si>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</si>
  <si>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</si>
  <si>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</si>
  <si>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</si>
  <si>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</si>
  <si>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</si>
  <si>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</si>
  <si>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</si>
  <si>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</si>
  <si>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</si>
  <si>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</si>
  <si>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</si>
  <si>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</si>
  <si>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</si>
  <si>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</si>
  <si>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</si>
  <si>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</si>
  <si>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</si>
  <si>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</si>
  <si>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</si>
  <si>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</si>
  <si>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</si>
  <si>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</si>
  <si>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</si>
  <si>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</si>
  <si>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</si>
  <si>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</si>
  <si>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</si>
  <si>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</si>
  <si>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</si>
  <si>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</si>
  <si>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</si>
  <si>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</si>
  <si>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</si>
  <si>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</si>
  <si>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</si>
  <si>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</si>
  <si>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</si>
  <si>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</si>
  <si>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</si>
  <si>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</si>
  <si>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</si>
  <si>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</si>
  <si>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</si>
  <si>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</si>
  <si>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</si>
  <si>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</si>
  <si>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</si>
  <si>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</si>
  <si>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</si>
  <si>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</si>
  <si>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</si>
  <si>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10.39</t>
  </si>
  <si>
    <t>▲ 3.58</t>
  </si>
  <si>
    <t>水道事業会計</t>
  </si>
  <si>
    <t>一般会計</t>
  </si>
  <si>
    <t>下水道事業会計</t>
  </si>
  <si>
    <t>病院事業会計</t>
  </si>
  <si>
    <t>宅地造成事業特別会計</t>
  </si>
  <si>
    <t>国民健康保険事業特別会計</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</si>
  <si>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</si>
  <si>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</si>
  <si>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</si>
  <si>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</si>
  <si>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</si>
  <si>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</si>
  <si>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</si>
  <si>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</si>
  <si>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</si>
  <si>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</si>
  <si>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</si>
  <si>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新潟県後期高齢者医療広域連合　一般会計</t>
    <phoneticPr fontId="2"/>
  </si>
  <si>
    <t>新潟県後期高齢者医療広域連合　後期高齢者医療特別会計</t>
    <phoneticPr fontId="2"/>
  </si>
  <si>
    <t>新潟県中越福祉事務組合</t>
    <phoneticPr fontId="2"/>
  </si>
  <si>
    <t>新潟県市町村総合事務組合　一般会計</t>
    <phoneticPr fontId="2"/>
  </si>
  <si>
    <t>新潟県市町村総合事務組合　職員退職手当支給事業特別会計</t>
    <phoneticPr fontId="2"/>
  </si>
  <si>
    <t>新潟県市町村総合事務組合　消防団員等公務災害補償事業特別会計</t>
    <phoneticPr fontId="2"/>
  </si>
  <si>
    <t>新潟県市町村総合事務組合　消防賞じゅつ金支給事業特別会計</t>
    <phoneticPr fontId="2"/>
  </si>
  <si>
    <t>新潟県市町村総合事務組合　非常勤職員公務災害補償等事業特別会計</t>
    <phoneticPr fontId="2"/>
  </si>
  <si>
    <t>新潟県市町村総合事務組合　交通災害共済事業特別会計</t>
    <phoneticPr fontId="2"/>
  </si>
  <si>
    <t>-</t>
    <phoneticPr fontId="2"/>
  </si>
  <si>
    <t>教育施設建設基金</t>
    <rPh sb="6" eb="8">
      <t>キキン</t>
    </rPh>
    <phoneticPr fontId="5"/>
  </si>
  <si>
    <t>公園等整備基金</t>
    <rPh sb="0" eb="2">
      <t>コウエン</t>
    </rPh>
    <rPh sb="2" eb="3">
      <t>トウ</t>
    </rPh>
    <rPh sb="3" eb="5">
      <t>セイビ</t>
    </rPh>
    <rPh sb="5" eb="7">
      <t>キキン</t>
    </rPh>
    <phoneticPr fontId="5"/>
  </si>
  <si>
    <t>防災まちづくり基金</t>
    <rPh sb="0" eb="2">
      <t>ボウサイ</t>
    </rPh>
    <rPh sb="7" eb="9">
      <t>キキン</t>
    </rPh>
    <phoneticPr fontId="2"/>
  </si>
  <si>
    <t>見附市ふるさと応援基金</t>
    <phoneticPr fontId="11"/>
  </si>
  <si>
    <t>地域福祉基金</t>
    <rPh sb="0" eb="2">
      <t>チイキ</t>
    </rPh>
    <rPh sb="2" eb="4">
      <t>フクシ</t>
    </rPh>
    <rPh sb="4" eb="6">
      <t>キキン</t>
    </rPh>
    <phoneticPr fontId="2"/>
  </si>
  <si>
    <t>ガス事業清算特別会計</t>
    <rPh sb="2" eb="4">
      <t>ジギョウ</t>
    </rPh>
    <rPh sb="4" eb="6">
      <t>セイサン</t>
    </rPh>
    <rPh sb="6" eb="8">
      <t>トクベツ</t>
    </rPh>
    <rPh sb="8" eb="10">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</si>
  <si>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</si>
  <si>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</si>
  <si>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</si>
  <si>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</si>
  <si>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</si>
  <si>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の改善は令和2年度のガス事業の売却益を基金に積んだことによるものであり、一時的なものと考える。類似団体との比較では非常に高い数値になっているため、新たな市債発行に際しては十分検討したうえで行う必要がある。
　有形固定資産減価償却率については、類似団体と比べると低い数値となっているが、多くの施設では更新・修繕を慎重に実施しているため今後は上昇傾向と想定できる。
　類似団体とは、若干数値のかけ離れが起きているため、県内の団体とも比較し分析を行っていき、事業実施に取り組んでいく。</t>
    <rPh sb="1" eb="7">
      <t>ショウライフタンヒリツ</t>
    </rPh>
    <rPh sb="8" eb="10">
      <t>カイゼン</t>
    </rPh>
    <rPh sb="11" eb="13">
      <t>レイワ</t>
    </rPh>
    <rPh sb="14" eb="16">
      <t>ネンド</t>
    </rPh>
    <rPh sb="19" eb="21">
      <t>ジギョウ</t>
    </rPh>
    <rPh sb="22" eb="24">
      <t>バイキャク</t>
    </rPh>
    <rPh sb="24" eb="25">
      <t>エキ</t>
    </rPh>
    <rPh sb="26" eb="28">
      <t>キキン</t>
    </rPh>
    <rPh sb="29" eb="30">
      <t>ツ</t>
    </rPh>
    <rPh sb="43" eb="46">
      <t>イチジテキ</t>
    </rPh>
    <rPh sb="50" eb="51">
      <t>カンガ</t>
    </rPh>
    <rPh sb="54" eb="58">
      <t>ルイジダンタイ</t>
    </rPh>
    <rPh sb="60" eb="62">
      <t>ヒカク</t>
    </rPh>
    <rPh sb="64" eb="66">
      <t>ヒジョウ</t>
    </rPh>
    <rPh sb="67" eb="68">
      <t>タカ</t>
    </rPh>
    <rPh sb="69" eb="71">
      <t>スウチ</t>
    </rPh>
    <rPh sb="80" eb="81">
      <t>アラ</t>
    </rPh>
    <rPh sb="83" eb="87">
      <t>シサイハッコウ</t>
    </rPh>
    <rPh sb="88" eb="89">
      <t>サイ</t>
    </rPh>
    <rPh sb="92" eb="96">
      <t>ジュウブンケントウ</t>
    </rPh>
    <rPh sb="101" eb="102">
      <t>オコナ</t>
    </rPh>
    <rPh sb="103" eb="105">
      <t>ヒツヨウ</t>
    </rPh>
    <rPh sb="111" eb="113">
      <t>ユウケイ</t>
    </rPh>
    <rPh sb="113" eb="117">
      <t>コテイシサン</t>
    </rPh>
    <rPh sb="117" eb="122">
      <t>ゲンカショウキャクリツ</t>
    </rPh>
    <rPh sb="128" eb="132">
      <t>ルイジダンタイ</t>
    </rPh>
    <rPh sb="133" eb="134">
      <t>クラ</t>
    </rPh>
    <rPh sb="137" eb="138">
      <t>ヒク</t>
    </rPh>
    <rPh sb="139" eb="141">
      <t>スウチ</t>
    </rPh>
    <rPh sb="149" eb="150">
      <t>オオ</t>
    </rPh>
    <rPh sb="152" eb="154">
      <t>シセツ</t>
    </rPh>
    <rPh sb="162" eb="164">
      <t>シンチョウ</t>
    </rPh>
    <rPh sb="165" eb="167">
      <t>ジッシ</t>
    </rPh>
    <rPh sb="173" eb="175">
      <t>コンゴ</t>
    </rPh>
    <rPh sb="176" eb="180">
      <t>ジョウショウケイコウ</t>
    </rPh>
    <rPh sb="181" eb="183">
      <t>ソウテイ</t>
    </rPh>
    <rPh sb="189" eb="193">
      <t>ルイジダンタイ</t>
    </rPh>
    <rPh sb="196" eb="198">
      <t>ジャッカン</t>
    </rPh>
    <rPh sb="198" eb="200">
      <t>スウチ</t>
    </rPh>
    <rPh sb="203" eb="204">
      <t>ハナ</t>
    </rPh>
    <rPh sb="206" eb="207">
      <t>オ</t>
    </rPh>
    <rPh sb="214" eb="216">
      <t>ケンナイ</t>
    </rPh>
    <rPh sb="217" eb="219">
      <t>ダンタイ</t>
    </rPh>
    <rPh sb="221" eb="223">
      <t>ヒカク</t>
    </rPh>
    <rPh sb="224" eb="226">
      <t>ブンセキ</t>
    </rPh>
    <rPh sb="227" eb="228">
      <t>オコナ</t>
    </rPh>
    <rPh sb="233" eb="237">
      <t>ジギョウジッシ</t>
    </rPh>
    <rPh sb="238" eb="239">
      <t>ト</t>
    </rPh>
    <rPh sb="240" eb="24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</si>
  <si>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</si>
  <si>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</si>
  <si>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</si>
  <si>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</si>
  <si>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</si>
  <si>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</si>
  <si>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の改善は令和2年度のガス事業の売却益を基金に積んだことによるものであり、一時的なものと考える。類似団体との比較では非常に高い数値になっているため、新たな市債発行に際しては十分検討したうえで行う必要がある。
　実質公債費比率は、近年、清掃センター、浄水場等の大規模な施設更新を実施したため、その際に発行した市債の償還が本格化しはじめているため増加傾向にある。
　市債残高が高い状態、歳入の急激な増加が見込めない状態が続く見込みであるため、上記、両数値ともにしばらくの間、横ばいと見込んでいる。今まで以上に、歳入の確保、歳出の見直し、施設所有総量の最適化をしっかりと検討し、取り組んでいく。</t>
    <rPh sb="111" eb="113">
      <t>ジッシツ</t>
    </rPh>
    <rPh sb="113" eb="116">
      <t>コウサイヒ</t>
    </rPh>
    <rPh sb="116" eb="118">
      <t>ヒリツ</t>
    </rPh>
    <rPh sb="120" eb="122">
      <t>キンネン</t>
    </rPh>
    <rPh sb="123" eb="125">
      <t>セイソウ</t>
    </rPh>
    <rPh sb="133" eb="134">
      <t>ナド</t>
    </rPh>
    <rPh sb="135" eb="138">
      <t>ダイキボ</t>
    </rPh>
    <rPh sb="144" eb="146">
      <t>ジッシ</t>
    </rPh>
    <rPh sb="153" eb="154">
      <t>サイ</t>
    </rPh>
    <rPh sb="155" eb="157">
      <t>ハッコウ</t>
    </rPh>
    <rPh sb="159" eb="161">
      <t>シサイ</t>
    </rPh>
    <rPh sb="162" eb="164">
      <t>ショウカン</t>
    </rPh>
    <rPh sb="165" eb="168">
      <t>ホンカクカ</t>
    </rPh>
    <rPh sb="177" eb="181">
      <t>ゾウカケイコウ</t>
    </rPh>
    <rPh sb="187" eb="191">
      <t>シサイザンダカ</t>
    </rPh>
    <rPh sb="192" eb="193">
      <t>タカ</t>
    </rPh>
    <rPh sb="194" eb="196">
      <t>ジョウタイ</t>
    </rPh>
    <rPh sb="197" eb="199">
      <t>サイニュウ</t>
    </rPh>
    <rPh sb="200" eb="202">
      <t>キュウゲキ</t>
    </rPh>
    <rPh sb="203" eb="205">
      <t>ゾウカ</t>
    </rPh>
    <rPh sb="206" eb="208">
      <t>ミコ</t>
    </rPh>
    <rPh sb="211" eb="213">
      <t>ジョウタイ</t>
    </rPh>
    <rPh sb="214" eb="215">
      <t>ツヅ</t>
    </rPh>
    <rPh sb="216" eb="218">
      <t>ミコ</t>
    </rPh>
    <rPh sb="225" eb="227">
      <t>ジョウキ</t>
    </rPh>
    <rPh sb="228" eb="231">
      <t>リョウスウチ</t>
    </rPh>
    <rPh sb="239" eb="240">
      <t>アイダ</t>
    </rPh>
    <rPh sb="241" eb="242">
      <t>ヨコ</t>
    </rPh>
    <rPh sb="245" eb="247">
      <t>ミコ</t>
    </rPh>
    <rPh sb="252" eb="253">
      <t>イマ</t>
    </rPh>
    <rPh sb="255" eb="257">
      <t>イジョウ</t>
    </rPh>
    <rPh sb="259" eb="261">
      <t>サイニュウ</t>
    </rPh>
    <rPh sb="262" eb="264">
      <t>カクホ</t>
    </rPh>
    <rPh sb="265" eb="267">
      <t>サイシュツ</t>
    </rPh>
    <rPh sb="268" eb="270">
      <t>ミナオ</t>
    </rPh>
    <rPh sb="272" eb="278">
      <t>シセツショユウソウリョウ</t>
    </rPh>
    <rPh sb="279" eb="282">
      <t>サイテキカ</t>
    </rPh>
    <rPh sb="288" eb="290">
      <t>ケントウ</t>
    </rPh>
    <rPh sb="292" eb="293">
      <t>ト</t>
    </rPh>
    <rPh sb="294" eb="295">
      <t>ク</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</si>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</sst>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EABA-4158-BDA2-CD2781909A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48222</c:v>
                </c:pt>
                <c:pt idx="1">
                  <c:v>120064</c:v>
                </c:pt>
                <c:pt idx="2">
                  <c:v>127341</c:v>
                </c:pt>
                <c:pt idx="3">
                  <c:v>47884</c:v>
                </c:pt>
                <c:pt idx="4">
                  <c:v>25237</c:v>
                </c:pt>
              </c:numCache>
            </c:numRef>
          </c:val>
          <c:smooth val="0"/>
          <c:extLst>
            <c:ext xmlns:c16="http://schemas.microsoft.com/office/drawing/2014/chart" uri="{C3380CC4-5D6E-409C-BE32-E72D297353CC}">
              <c16:uniqueId val="{00000001-EABA-4158-BDA2-CD2781909A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2.93</c:v>
                </c:pt>
                <c:pt idx="1">
                  <c:v>6.24</c:v>
                </c:pt>
                <c:pt idx="2">
                  <c:v>5.62</c:v>
                </c:pt>
                <c:pt idx="3">
                  <c:v>3.81</c:v>
                </c:pt>
                <c:pt idx="4">
                  <c:v>5.3</c:v>
                </c:pt>
              </c:numCache>
            </c:numRef>
          </c:val>
          <c:extLst>
            <c:ext xmlns:c16="http://schemas.microsoft.com/office/drawing/2014/chart" uri="{C3380CC4-5D6E-409C-BE32-E72D297353CC}">
              <c16:uniqueId val="{00000000-57E6-4A64-B298-A3C4EDB7B9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11.59</c:v>
                </c:pt>
                <c:pt idx="1">
                  <c:v>8.65</c:v>
                </c:pt>
                <c:pt idx="2">
                  <c:v>10.73</c:v>
                </c:pt>
                <c:pt idx="3">
                  <c:v>9.1999999999999993</c:v>
                </c:pt>
                <c:pt idx="4">
                  <c:v>26.78</c:v>
                </c:pt>
              </c:numCache>
            </c:numRef>
          </c:val>
          <c:extLst>
            <c:ext xmlns:c16="http://schemas.microsoft.com/office/drawing/2014/chart" uri="{C3380CC4-5D6E-409C-BE32-E72D297353CC}">
              <c16:uniqueId val="{00000001-57E6-4A64-B298-A3C4EDB7B9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-10.39</c:v>
                </c:pt>
                <c:pt idx="1">
                  <c:v>0.33</c:v>
                </c:pt>
                <c:pt idx="2">
                  <c:v>1.95</c:v>
                </c:pt>
                <c:pt idx="3">
                  <c:v>-3.58</c:v>
                </c:pt>
                <c:pt idx="4">
                  <c:v>19.28</c:v>
                </c:pt>
              </c:numCache>
            </c:numRef>
          </c:val>
          <c:smooth val="0"/>
          <c:extLst>
            <c:ext xmlns:c16="http://schemas.microsoft.com/office/drawing/2014/chart" uri="{C3380CC4-5D6E-409C-BE32-E72D297353CC}">
              <c16:uniqueId val="{00000002-57E6-4A64-B298-A3C4EDB7B9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6.28</c:v>
                </c:pt>
                <c:pt idx="2">
                  <c:v>#N/A</c:v>
                </c:pt>
                <c:pt idx="3">
                  <c:v>6.21</c:v>
                </c:pt>
                <c:pt idx="4">
                  <c:v>#N/A</c:v>
                </c:pt>
                <c:pt idx="5">
                  <c:v>5.12</c:v>
                </c:pt>
                <c:pt idx="6">
                  <c:v>#N/A</c:v>
                </c:pt>
                <c:pt idx="7">
                  <c:v>5.32</c:v>
                </c:pt>
                <c:pt idx="8">
                  <c:v>0</c:v>
                </c:pt>
                <c:pt idx="9">
                  <c:v>0</c:v>
                </c:pt>
              </c:numCache>
            </c:numRef>
          </c:val>
          <c:extLst>
            <c:ext xmlns:c16="http://schemas.microsoft.com/office/drawing/2014/chart" uri="{C3380CC4-5D6E-409C-BE32-E72D297353CC}">
              <c16:uniqueId val="{00000000-8428-4619-9C1E-9A5AF4B8A0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28-4619-9C1E-9A5AF4B8A0A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0.08</c:v>
                </c:pt>
                <c:pt idx="4">
                  <c:v>#N/A</c:v>
                </c:pt>
                <c:pt idx="5">
                  <c:v>0.97</c:v>
                </c:pt>
                <c:pt idx="6">
                  <c:v>#N/A</c:v>
                </c:pt>
                <c:pt idx="7">
                  <c:v>0.03</c:v>
                </c:pt>
                <c:pt idx="8">
                  <c:v>#N/A</c:v>
                </c:pt>
                <c:pt idx="9">
                  <c:v>0.03</c:v>
                </c:pt>
              </c:numCache>
            </c:numRef>
          </c:val>
          <c:extLst>
            <c:ext xmlns:c16="http://schemas.microsoft.com/office/drawing/2014/chart" uri="{C3380CC4-5D6E-409C-BE32-E72D297353CC}">
              <c16:uniqueId val="{00000002-8428-4619-9C1E-9A5AF4B8A0A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0.37</c:v>
                </c:pt>
                <c:pt idx="2">
                  <c:v>#N/A</c:v>
                </c:pt>
                <c:pt idx="3">
                  <c:v>1.01</c:v>
                </c:pt>
                <c:pt idx="4">
                  <c:v>#N/A</c:v>
                </c:pt>
                <c:pt idx="5">
                  <c:v>0.09</c:v>
                </c:pt>
                <c:pt idx="6">
                  <c:v>#N/A</c:v>
                </c:pt>
                <c:pt idx="7">
                  <c:v>0.77</c:v>
                </c:pt>
                <c:pt idx="8">
                  <c:v>#N/A</c:v>
                </c:pt>
                <c:pt idx="9">
                  <c:v>1.26</c:v>
                </c:pt>
              </c:numCache>
            </c:numRef>
          </c:val>
          <c:extLst>
            <c:ext xmlns:c16="http://schemas.microsoft.com/office/drawing/2014/chart" uri="{C3380CC4-5D6E-409C-BE32-E72D297353CC}">
              <c16:uniqueId val="{00000003-8428-4619-9C1E-9A5AF4B8A0A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0.73</c:v>
                </c:pt>
                <c:pt idx="2">
                  <c:v>#N/A</c:v>
                </c:pt>
                <c:pt idx="3">
                  <c:v>2.46</c:v>
                </c:pt>
                <c:pt idx="4">
                  <c:v>#N/A</c:v>
                </c:pt>
                <c:pt idx="5">
                  <c:v>1.26</c:v>
                </c:pt>
                <c:pt idx="6">
                  <c:v>#N/A</c:v>
                </c:pt>
                <c:pt idx="7">
                  <c:v>0.83</c:v>
                </c:pt>
                <c:pt idx="8">
                  <c:v>#N/A</c:v>
                </c:pt>
                <c:pt idx="9">
                  <c:v>1.31</c:v>
                </c:pt>
              </c:numCache>
            </c:numRef>
          </c:val>
          <c:extLst>
            <c:ext xmlns:c16="http://schemas.microsoft.com/office/drawing/2014/chart" uri="{C3380CC4-5D6E-409C-BE32-E72D297353CC}">
              <c16:uniqueId val="{00000004-8428-4619-9C1E-9A5AF4B8A0A1}"/>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3.44</c:v>
                </c:pt>
                <c:pt idx="4">
                  <c:v>#N/A</c:v>
                </c:pt>
                <c:pt idx="5">
                  <c:v>3.34</c:v>
                </c:pt>
                <c:pt idx="6">
                  <c:v>#N/A</c:v>
                </c:pt>
                <c:pt idx="7">
                  <c:v>3.94</c:v>
                </c:pt>
                <c:pt idx="8">
                  <c:v>#N/A</c:v>
                </c:pt>
                <c:pt idx="9">
                  <c:v>4.1900000000000004</c:v>
                </c:pt>
              </c:numCache>
            </c:numRef>
          </c:val>
          <c:extLst>
            <c:ext xmlns:c16="http://schemas.microsoft.com/office/drawing/2014/chart" uri="{C3380CC4-5D6E-409C-BE32-E72D297353CC}">
              <c16:uniqueId val="{00000005-8428-4619-9C1E-9A5AF4B8A0A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5.96</c:v>
                </c:pt>
                <c:pt idx="2">
                  <c:v>#N/A</c:v>
                </c:pt>
                <c:pt idx="3">
                  <c:v>4.8099999999999996</c:v>
                </c:pt>
                <c:pt idx="4">
                  <c:v>#N/A</c:v>
                </c:pt>
                <c:pt idx="5">
                  <c:v>4.55</c:v>
                </c:pt>
                <c:pt idx="6">
                  <c:v>#N/A</c:v>
                </c:pt>
                <c:pt idx="7">
                  <c:v>3.56</c:v>
                </c:pt>
                <c:pt idx="8">
                  <c:v>#N/A</c:v>
                </c:pt>
                <c:pt idx="9">
                  <c:v>4.5</c:v>
                </c:pt>
              </c:numCache>
            </c:numRef>
          </c:val>
          <c:extLst>
            <c:ext xmlns:c16="http://schemas.microsoft.com/office/drawing/2014/chart" uri="{C3380CC4-5D6E-409C-BE32-E72D297353CC}">
              <c16:uniqueId val="{00000006-8428-4619-9C1E-9A5AF4B8A0A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1.17</c:v>
                </c:pt>
                <c:pt idx="2">
                  <c:v>#N/A</c:v>
                </c:pt>
                <c:pt idx="3">
                  <c:v>1.53</c:v>
                </c:pt>
                <c:pt idx="4">
                  <c:v>#N/A</c:v>
                </c:pt>
                <c:pt idx="5">
                  <c:v>2.81</c:v>
                </c:pt>
                <c:pt idx="6">
                  <c:v>#N/A</c:v>
                </c:pt>
                <c:pt idx="7">
                  <c:v>4.72</c:v>
                </c:pt>
                <c:pt idx="8">
                  <c:v>#N/A</c:v>
                </c:pt>
                <c:pt idx="9">
                  <c:v>4.51</c:v>
                </c:pt>
              </c:numCache>
            </c:numRef>
          </c:val>
          <c:extLst>
            <c:ext xmlns:c16="http://schemas.microsoft.com/office/drawing/2014/chart" uri="{C3380CC4-5D6E-409C-BE32-E72D297353CC}">
              <c16:uniqueId val="{00000007-8428-4619-9C1E-9A5AF4B8A0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2.93</c:v>
                </c:pt>
                <c:pt idx="2">
                  <c:v>#N/A</c:v>
                </c:pt>
                <c:pt idx="3">
                  <c:v>6.24</c:v>
                </c:pt>
                <c:pt idx="4">
                  <c:v>#N/A</c:v>
                </c:pt>
                <c:pt idx="5">
                  <c:v>5.62</c:v>
                </c:pt>
                <c:pt idx="6">
                  <c:v>#N/A</c:v>
                </c:pt>
                <c:pt idx="7">
                  <c:v>3.81</c:v>
                </c:pt>
                <c:pt idx="8">
                  <c:v>#N/A</c:v>
                </c:pt>
                <c:pt idx="9">
                  <c:v>5.29</c:v>
                </c:pt>
              </c:numCache>
            </c:numRef>
          </c:val>
          <c:extLst>
            <c:ext xmlns:c16="http://schemas.microsoft.com/office/drawing/2014/chart" uri="{C3380CC4-5D6E-409C-BE32-E72D297353CC}">
              <c16:uniqueId val="{00000008-8428-4619-9C1E-9A5AF4B8A0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22.6</c:v>
                </c:pt>
                <c:pt idx="2">
                  <c:v>#N/A</c:v>
                </c:pt>
                <c:pt idx="3">
                  <c:v>28.75</c:v>
                </c:pt>
                <c:pt idx="4">
                  <c:v>#N/A</c:v>
                </c:pt>
                <c:pt idx="5">
                  <c:v>30.41</c:v>
                </c:pt>
                <c:pt idx="6">
                  <c:v>#N/A</c:v>
                </c:pt>
                <c:pt idx="7">
                  <c:v>36.549999999999997</c:v>
                </c:pt>
                <c:pt idx="8">
                  <c:v>#N/A</c:v>
                </c:pt>
                <c:pt idx="9">
                  <c:v>40.549999999999997</c:v>
                </c:pt>
              </c:numCache>
            </c:numRef>
          </c:val>
          <c:extLst>
            <c:ext xmlns:c16="http://schemas.microsoft.com/office/drawing/2014/chart" uri="{C3380CC4-5D6E-409C-BE32-E72D297353CC}">
              <c16:uniqueId val="{00000009-8428-4619-9C1E-9A5AF4B8A0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1698</c:v>
                </c:pt>
                <c:pt idx="5">
                  <c:v>1660</c:v>
                </c:pt>
                <c:pt idx="8">
                  <c:v>1615</c:v>
                </c:pt>
                <c:pt idx="11">
                  <c:v>1504</c:v>
                </c:pt>
                <c:pt idx="14">
                  <c:v>1425</c:v>
                </c:pt>
              </c:numCache>
            </c:numRef>
          </c:val>
          <c:extLst>
            <c:ext xmlns:c16="http://schemas.microsoft.com/office/drawing/2014/chart" uri="{C3380CC4-5D6E-409C-BE32-E72D297353CC}">
              <c16:uniqueId val="{00000000-7B0C-48AD-87DE-A88BA9174A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0C-48AD-87DE-A88BA9174A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4</c:v>
                </c:pt>
                <c:pt idx="6">
                  <c:v>0</c:v>
                </c:pt>
                <c:pt idx="9">
                  <c:v>0</c:v>
                </c:pt>
                <c:pt idx="12">
                  <c:v>0</c:v>
                </c:pt>
              </c:numCache>
            </c:numRef>
          </c:val>
          <c:extLst>
            <c:ext xmlns:c16="http://schemas.microsoft.com/office/drawing/2014/chart" uri="{C3380CC4-5D6E-409C-BE32-E72D297353CC}">
              <c16:uniqueId val="{00000002-7B0C-48AD-87DE-A88BA9174A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0C-48AD-87DE-A88BA9174A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829</c:v>
                </c:pt>
                <c:pt idx="3">
                  <c:v>883</c:v>
                </c:pt>
                <c:pt idx="6">
                  <c:v>836</c:v>
                </c:pt>
                <c:pt idx="9">
                  <c:v>860</c:v>
                </c:pt>
                <c:pt idx="12">
                  <c:v>786</c:v>
                </c:pt>
              </c:numCache>
            </c:numRef>
          </c:val>
          <c:extLst>
            <c:ext xmlns:c16="http://schemas.microsoft.com/office/drawing/2014/chart" uri="{C3380CC4-5D6E-409C-BE32-E72D297353CC}">
              <c16:uniqueId val="{00000004-7B0C-48AD-87DE-A88BA9174A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0C-48AD-87DE-A88BA9174A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0C-48AD-87DE-A88BA9174A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1453</c:v>
                </c:pt>
                <c:pt idx="3">
                  <c:v>1425</c:v>
                </c:pt>
                <c:pt idx="6">
                  <c:v>1382</c:v>
                </c:pt>
                <c:pt idx="9">
                  <c:v>1417</c:v>
                </c:pt>
                <c:pt idx="12">
                  <c:v>1593</c:v>
                </c:pt>
              </c:numCache>
            </c:numRef>
          </c:val>
          <c:extLst>
            <c:ext xmlns:c16="http://schemas.microsoft.com/office/drawing/2014/chart" uri="{C3380CC4-5D6E-409C-BE32-E72D297353CC}">
              <c16:uniqueId val="{00000007-7B0C-48AD-87DE-A88BA9174A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589</c:v>
                </c:pt>
                <c:pt idx="2">
                  <c:v>#N/A</c:v>
                </c:pt>
                <c:pt idx="3">
                  <c:v>#N/A</c:v>
                </c:pt>
                <c:pt idx="4">
                  <c:v>652</c:v>
                </c:pt>
                <c:pt idx="5">
                  <c:v>#N/A</c:v>
                </c:pt>
                <c:pt idx="6">
                  <c:v>#N/A</c:v>
                </c:pt>
                <c:pt idx="7">
                  <c:v>603</c:v>
                </c:pt>
                <c:pt idx="8">
                  <c:v>#N/A</c:v>
                </c:pt>
                <c:pt idx="9">
                  <c:v>#N/A</c:v>
                </c:pt>
                <c:pt idx="10">
                  <c:v>773</c:v>
                </c:pt>
                <c:pt idx="11">
                  <c:v>#N/A</c:v>
                </c:pt>
                <c:pt idx="12">
                  <c:v>#N/A</c:v>
                </c:pt>
                <c:pt idx="13">
                  <c:v>954</c:v>
                </c:pt>
                <c:pt idx="14">
                  <c:v>#N/A</c:v>
                </c:pt>
              </c:numCache>
            </c:numRef>
          </c:val>
          <c:smooth val="0"/>
          <c:extLst>
            <c:ext xmlns:c16="http://schemas.microsoft.com/office/drawing/2014/chart" uri="{C3380CC4-5D6E-409C-BE32-E72D297353CC}">
              <c16:uniqueId val="{00000008-7B0C-48AD-87DE-A88BA9174A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16285</c:v>
                </c:pt>
                <c:pt idx="5">
                  <c:v>16449</c:v>
                </c:pt>
                <c:pt idx="8">
                  <c:v>17797</c:v>
                </c:pt>
                <c:pt idx="11">
                  <c:v>18272</c:v>
                </c:pt>
                <c:pt idx="14">
                  <c:v>18940</c:v>
                </c:pt>
              </c:numCache>
            </c:numRef>
          </c:val>
          <c:extLst>
            <c:ext xmlns:c16="http://schemas.microsoft.com/office/drawing/2014/chart" uri="{C3380CC4-5D6E-409C-BE32-E72D297353CC}">
              <c16:uniqueId val="{00000000-42DA-4CB8-A852-295C28E319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122</c:v>
                </c:pt>
                <c:pt idx="5">
                  <c:v>141</c:v>
                </c:pt>
                <c:pt idx="8">
                  <c:v>177</c:v>
                </c:pt>
                <c:pt idx="11">
                  <c:v>313</c:v>
                </c:pt>
                <c:pt idx="14">
                  <c:v>477</c:v>
                </c:pt>
              </c:numCache>
            </c:numRef>
          </c:val>
          <c:extLst>
            <c:ext xmlns:c16="http://schemas.microsoft.com/office/drawing/2014/chart" uri="{C3380CC4-5D6E-409C-BE32-E72D297353CC}">
              <c16:uniqueId val="{00000001-42DA-4CB8-A852-295C28E319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2889</c:v>
                </c:pt>
                <c:pt idx="5">
                  <c:v>2039</c:v>
                </c:pt>
                <c:pt idx="8">
                  <c:v>2285</c:v>
                </c:pt>
                <c:pt idx="11">
                  <c:v>1720</c:v>
                </c:pt>
                <c:pt idx="14">
                  <c:v>5436</c:v>
                </c:pt>
              </c:numCache>
            </c:numRef>
          </c:val>
          <c:extLst>
            <c:ext xmlns:c16="http://schemas.microsoft.com/office/drawing/2014/chart" uri="{C3380CC4-5D6E-409C-BE32-E72D297353CC}">
              <c16:uniqueId val="{00000002-42DA-4CB8-A852-295C28E319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DA-4CB8-A852-295C28E319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DA-4CB8-A852-295C28E319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5-42DA-4CB8-A852-295C28E319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2157</c:v>
                </c:pt>
                <c:pt idx="3">
                  <c:v>2408</c:v>
                </c:pt>
                <c:pt idx="6">
                  <c:v>2042</c:v>
                </c:pt>
                <c:pt idx="9">
                  <c:v>2013</c:v>
                </c:pt>
                <c:pt idx="12">
                  <c:v>2030</c:v>
                </c:pt>
              </c:numCache>
            </c:numRef>
          </c:val>
          <c:extLst>
            <c:ext xmlns:c16="http://schemas.microsoft.com/office/drawing/2014/chart" uri="{C3380CC4-5D6E-409C-BE32-E72D297353CC}">
              <c16:uniqueId val="{00000006-42DA-4CB8-A852-295C28E319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94</c:v>
                </c:pt>
                <c:pt idx="6">
                  <c:v>98</c:v>
                </c:pt>
                <c:pt idx="9">
                  <c:v>134</c:v>
                </c:pt>
                <c:pt idx="12">
                  <c:v>134</c:v>
                </c:pt>
              </c:numCache>
            </c:numRef>
          </c:val>
          <c:extLst>
            <c:ext xmlns:c16="http://schemas.microsoft.com/office/drawing/2014/chart" uri="{C3380CC4-5D6E-409C-BE32-E72D297353CC}">
              <c16:uniqueId val="{00000007-42DA-4CB8-A852-295C28E319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9854</c:v>
                </c:pt>
                <c:pt idx="3">
                  <c:v>10052</c:v>
                </c:pt>
                <c:pt idx="6">
                  <c:v>9683</c:v>
                </c:pt>
                <c:pt idx="9">
                  <c:v>9617</c:v>
                </c:pt>
                <c:pt idx="12">
                  <c:v>9986</c:v>
                </c:pt>
              </c:numCache>
            </c:numRef>
          </c:val>
          <c:extLst>
            <c:ext xmlns:c16="http://schemas.microsoft.com/office/drawing/2014/chart" uri="{C3380CC4-5D6E-409C-BE32-E72D297353CC}">
              <c16:uniqueId val="{00000008-42DA-4CB8-A852-295C28E319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42DA-4CB8-A852-295C28E319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13545</c:v>
                </c:pt>
                <c:pt idx="3">
                  <c:v>15731</c:v>
                </c:pt>
                <c:pt idx="6">
                  <c:v>18895</c:v>
                </c:pt>
                <c:pt idx="9">
                  <c:v>20856</c:v>
                </c:pt>
                <c:pt idx="12">
                  <c:v>21715</c:v>
                </c:pt>
              </c:numCache>
            </c:numRef>
          </c:val>
          <c:extLst>
            <c:ext xmlns:c16="http://schemas.microsoft.com/office/drawing/2014/chart" uri="{C3380CC4-5D6E-409C-BE32-E72D297353CC}">
              <c16:uniqueId val="{0000000A-42DA-4CB8-A852-295C28E319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6269</c:v>
                </c:pt>
                <c:pt idx="2">
                  <c:v>#N/A</c:v>
                </c:pt>
                <c:pt idx="3">
                  <c:v>#N/A</c:v>
                </c:pt>
                <c:pt idx="4">
                  <c:v>9657</c:v>
                </c:pt>
                <c:pt idx="5">
                  <c:v>#N/A</c:v>
                </c:pt>
                <c:pt idx="6">
                  <c:v>#N/A</c:v>
                </c:pt>
                <c:pt idx="7">
                  <c:v>10461</c:v>
                </c:pt>
                <c:pt idx="8">
                  <c:v>#N/A</c:v>
                </c:pt>
                <c:pt idx="9">
                  <c:v>#N/A</c:v>
                </c:pt>
                <c:pt idx="10">
                  <c:v>12315</c:v>
                </c:pt>
                <c:pt idx="11">
                  <c:v>#N/A</c:v>
                </c:pt>
                <c:pt idx="12">
                  <c:v>#N/A</c:v>
                </c:pt>
                <c:pt idx="13">
                  <c:v>9012</c:v>
                </c:pt>
                <c:pt idx="14">
                  <c:v>#N/A</c:v>
                </c:pt>
              </c:numCache>
            </c:numRef>
          </c:val>
          <c:smooth val="0"/>
          <c:extLst>
            <c:ext xmlns:c16="http://schemas.microsoft.com/office/drawing/2014/chart" uri="{C3380CC4-5D6E-409C-BE32-E72D297353CC}">
              <c16:uniqueId val="{0000000B-42DA-4CB8-A852-295C28E319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1062</c:v>
                </c:pt>
                <c:pt idx="1">
                  <c:v>898</c:v>
                </c:pt>
                <c:pt idx="2">
                  <c:v>2657</c:v>
                </c:pt>
              </c:numCache>
            </c:numRef>
          </c:val>
          <c:extLst>
            <c:ext xmlns:c16="http://schemas.microsoft.com/office/drawing/2014/chart" uri="{C3380CC4-5D6E-409C-BE32-E72D297353CC}">
              <c16:uniqueId val="{00000000-C344-4CCC-8692-E520AE5F62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c:v>
                </c:pt>
                <c:pt idx="1">
                  <c:v>51</c:v>
                </c:pt>
                <c:pt idx="2">
                  <c:v>1946</c:v>
                </c:pt>
              </c:numCache>
            </c:numRef>
          </c:val>
          <c:extLst>
            <c:ext xmlns:c16="http://schemas.microsoft.com/office/drawing/2014/chart" uri="{C3380CC4-5D6E-409C-BE32-E72D297353CC}">
              <c16:uniqueId val="{00000001-C344-4CCC-8692-E520AE5F62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525</c:v>
                </c:pt>
                <c:pt idx="1">
                  <c:v>525</c:v>
                </c:pt>
                <c:pt idx="2">
                  <c:v>588</c:v>
                </c:pt>
              </c:numCache>
            </c:numRef>
          </c:val>
          <c:extLst>
            <c:ext xmlns:c16="http://schemas.microsoft.com/office/drawing/2014/chart" uri="{C3380CC4-5D6E-409C-BE32-E72D297353CC}">
              <c16:uniqueId val="{00000002-C344-4CCC-8692-E520AE5F62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{3BF7A2B6-97E1-4E05-A6BC-2BDB6319631B}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E78-4CAF-9F34-0B2D42465C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{A7CCDA67-FE68-4C3C-99C9-D437F5DD8971}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78-4CAF-9F34-0B2D42465C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{AD80289F-4A91-454D-8416-790DFE4C3E93}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78-4CAF-9F34-0B2D42465C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{7077477D-F13B-44CE-9B20-3A4406B4FC14}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78-4CAF-9F34-0B2D42465C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{67A8964F-49EA-4A53-87E2-C0B2EEA66849}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78-4CAF-9F34-0B2D42465CD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{62F2E8AF-F24A-4409-8D0B-5CEB7F53DECA}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E78-4CAF-9F34-0B2D42465CD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{49EE30DA-C3E7-4F0C-8CD8-A8DAA884C055}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E78-4CAF-9F34-0B2D42465CDA}"/>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{9B81EECA-64AF-450A-A48A-8CE098D96684}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E78-4CAF-9F34-0B2D42465CDA}"/>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{2643FE73-14D5-480C-BACE-43D7A282EB0B}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E78-4CAF-9F34-0B2D42465C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48.8</c:v>
                </c:pt>
                <c:pt idx="32">
                  <c:v>51.1</c:v>
                </c:pt>
              </c:numCache>
            </c:numRef>
          </c:xVal>
          <c:yVal>
            <c:numRef>
              <c:f>公会計指標分析・財政指標組合せ分析表!$BP$51:$DC$51</c:f>
              <c:numCache>
                <c:formatCode>#,##0.0;"▲ "#,##0.0</c:formatCode>
                <c:ptCount val="40"/>
                <c:pt idx="24">
                  <c:v>145.9</c:v>
                </c:pt>
                <c:pt idx="32">
                  <c:v>104</c:v>
                </c:pt>
              </c:numCache>
            </c:numRef>
          </c:yVal>
          <c:smooth val="0"/>
          <c:extLst>
            <c:ext xmlns:c16="http://schemas.microsoft.com/office/drawing/2014/chart" uri="{C3380CC4-5D6E-409C-BE32-E72D297353CC}">
              <c16:uniqueId val="{00000009-1E78-4CAF-9F34-0B2D42465C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{10E89351-9442-40B6-B0AE-1A3F9D3762CD}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E78-4CAF-9F34-0B2D42465C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{538C90BA-E87E-48E1-B66B-B69BE5ED36E3}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78-4CAF-9F34-0B2D42465C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{9736C5AE-FC6C-4C66-907C-0DBA3FEB6984}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78-4CAF-9F34-0B2D42465C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{BC59BB78-DE10-48DF-89E1-49697186E65A}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78-4CAF-9F34-0B2D42465C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{94E61F59-9E30-45E9-BB84-CA14D8944576}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78-4CAF-9F34-0B2D42465CD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{31C40CCF-4702-4DCF-8B77-8468F41B9979}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E78-4CAF-9F34-0B2D42465CD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{0DDA31FB-251D-41E9-8C50-4DB86F40BB36}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E78-4CAF-9F34-0B2D42465CD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{517BDBA1-4680-47C3-9B47-A932F99AFD57}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E78-4CAF-9F34-0B2D42465CD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{4BB7EFF8-61A0-4B43-A593-89EA75BC835F}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E78-4CAF-9F34-0B2D42465C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61.8</c:v>
                </c:pt>
              </c:numCache>
            </c:numRef>
          </c:xVal>
          <c:yVal>
            <c:numRef>
              <c:f>公会計指標分析・財政指標組合せ分析表!$BP$55:$DC$55</c:f>
              <c:numCache>
                <c:formatCode>#,##0.0;"▲ "#,##0.0</c:formatCode>
                <c:ptCount val="40"/>
                <c:pt idx="24">
                  <c:v>49.7</c:v>
                </c:pt>
                <c:pt idx="32">
                  <c:v>37.299999999999997</c:v>
                </c:pt>
              </c:numCache>
            </c:numRef>
          </c:yVal>
          <c:smooth val="0"/>
          <c:extLst>
            <c:ext xmlns:c16="http://schemas.microsoft.com/office/drawing/2014/chart" uri="{C3380CC4-5D6E-409C-BE32-E72D297353CC}">
              <c16:uniqueId val="{00000013-1E78-4CAF-9F34-0B2D42465CD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{E4855879-B205-400A-8588-6152F9AA00E9}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ED9-4091-AEEB-118285E09B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{C9855001-93B1-492D-A75C-A48AC7836042}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D9-4091-AEEB-118285E09B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{9B9E1E88-5FC5-4E99-8C1F-5598101B4516}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D9-4091-AEEB-118285E09B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{31E5FA7A-4B86-4695-A214-83FB8517D2CF}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D9-4091-AEEB-118285E09B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{F31BE343-4F86-4A63-80CF-242EFE3E4883}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D9-4091-AEEB-118285E09B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{0640E5C1-C810-4410-A933-999A8345FFE6}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ED9-4091-AEEB-118285E09B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{DF6A5593-1E81-4F75-B4FE-B3AC6F074321}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ED9-4091-AEEB-118285E09B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{B31056B3-292E-4ADA-9176-927DC1763D17}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ED9-4091-AEEB-118285E09B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{DD567785-9EB6-4EC7-8B39-94138EE667D0}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ED9-4091-AEEB-118285E09B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7.7</c:v>
                </c:pt>
                <c:pt idx="16">
                  <c:v>7.5</c:v>
                </c:pt>
                <c:pt idx="24">
                  <c:v>8.1</c:v>
                </c:pt>
                <c:pt idx="32">
                  <c:v>9</c:v>
                </c:pt>
              </c:numCache>
            </c:numRef>
          </c:xVal>
          <c:yVal>
            <c:numRef>
              <c:f>公会計指標分析・財政指標組合せ分析表!$BP$73:$DC$73</c:f>
              <c:numCache>
                <c:formatCode>#,##0.0;"▲ "#,##0.0</c:formatCode>
                <c:ptCount val="40"/>
                <c:pt idx="0">
                  <c:v>77.599999999999994</c:v>
                </c:pt>
                <c:pt idx="8">
                  <c:v>119.4</c:v>
                </c:pt>
                <c:pt idx="16">
                  <c:v>123.6</c:v>
                </c:pt>
                <c:pt idx="24">
                  <c:v>145.9</c:v>
                </c:pt>
                <c:pt idx="32">
                  <c:v>104</c:v>
                </c:pt>
              </c:numCache>
            </c:numRef>
          </c:yVal>
          <c:smooth val="0"/>
          <c:extLst>
            <c:ext xmlns:c16="http://schemas.microsoft.com/office/drawing/2014/chart" uri="{C3380CC4-5D6E-409C-BE32-E72D297353CC}">
              <c16:uniqueId val="{00000009-1ED9-4091-AEEB-118285E09B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{2FA58B71-7702-43FE-ADE5-968A45492029}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ED9-4091-AEEB-118285E09B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{752E0EC5-0A98-46F0-AB0C-839D27E7A4E6}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D9-4091-AEEB-118285E09B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{942A951A-FA88-4545-9AA5-26EE41DF29F0}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D9-4091-AEEB-118285E09B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{96B9A6BA-7655-4486-B620-524EFC3B365A}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D9-4091-AEEB-118285E09B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{A961119F-F3D2-45BD-892D-66A3793C4B93}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D9-4091-AEEB-118285E09B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{2AA36CBB-33B2-4F86-9EA5-50D0D3FEBE14}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ED9-4091-AEEB-118285E09B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{C0DFD9AE-08FC-4687-AFEF-95E46D59DCCD}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ED9-4091-AEEB-118285E09B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{2AF58A39-8F4C-4B08-9725-78AC0FA4084B}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ED9-4091-AEEB-118285E09B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{80C62273-3BC1-424F-84EB-823B8289B9B5}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ED9-4091-AEEB-118285E09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1ED9-4091-AEEB-118285E09B8C}"/>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39,908
39,628
77.91
28,142,991
27,475,877
525,764
9,922,104
21,715,431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財政力指数は前年より０．０２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上昇して０．５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新潟県中部産業団地が完売し、進出企業の法人市民税や固定資産税の市税収入が安定して入ってく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ようになり財政力は上昇しています。今後も進出企業の固定資産税の減免が順次終了することにより、引き続き固定資産税の増加が見込まれます。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安定的な財政運営ができるように、市税を中心とした自主財源の確保に一層努めてまいります。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xdr:cNvCxnSpPr/>
      </xdr:nvCxnSpPr>
      <xdr:spPr>
        <a:xfrm flipV="1">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56092</xdr:rowOff>
    </xdr:to>
    <xdr:cxnSp macro="">
      <xdr:nvCxnSpPr>
        <xdr:cNvPr id="72" name="直線コネクタ 71"/>
        <xdr:cNvCxnSpPr/>
      </xdr:nvCxnSpPr>
      <xdr:spPr>
        <a:xfrm flipV="1">
          <a:off x="3225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96308</xdr:rowOff>
    </xdr:to>
    <xdr:cxnSp macro="">
      <xdr:nvCxnSpPr>
        <xdr:cNvPr id="75" name="直線コネクタ 74"/>
        <xdr:cNvCxnSpPr/>
      </xdr:nvCxnSpPr>
      <xdr:spPr>
        <a:xfrm flipV="1">
          <a:off x="2336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地域社会再生事業費の皆増や地方消費税・法人事業税交付金の増に伴い、普通交付税が増加するなど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３億７千万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円以上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くなったことによるものです。今後は、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の大型建設事業に伴い発行した起債の償還が始まることにより経常経費の増加が見込まれます。事業のスクラップなどに取り組み、効率的な行政運営に努め経常収支比率の増加を抑制します。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103188</xdr:rowOff>
    </xdr:from>
    <xdr:to>
      <xdr:col>23</xdr:col>
      <xdr:colOff>133350</xdr:colOff>
      <xdr:row>66</xdr:row>
      <xdr:rowOff>10160</xdr:rowOff>
    </xdr:to>
    <xdr:cxnSp macro="">
      <xdr:nvCxnSpPr>
        <xdr:cNvPr id="128" name="直線コネクタ 127"/>
        <xdr:cNvCxnSpPr/>
      </xdr:nvCxnSpPr>
      <xdr:spPr>
        <a:xfrm flipV="1">
          <a:off x="4114800" y="1124743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66</xdr:row>
      <xdr:rowOff>10160</xdr:rowOff>
    </xdr:to>
    <xdr:cxnSp macro="">
      <xdr:nvCxnSpPr>
        <xdr:cNvPr id="131" name="直線コネクタ 130"/>
        <xdr:cNvCxnSpPr/>
      </xdr:nvCxnSpPr>
      <xdr:spPr>
        <a:xfrm>
          <a:off x="3225800" y="1096391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162560</xdr:rowOff>
    </xdr:to>
    <xdr:cxnSp macro="">
      <xdr:nvCxnSpPr>
        <xdr:cNvPr id="134" name="直線コネクタ 133"/>
        <xdr:cNvCxnSpPr/>
      </xdr:nvCxnSpPr>
      <xdr:spPr>
        <a:xfrm>
          <a:off x="2336800" y="10819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64</xdr:row>
      <xdr:rowOff>147955</xdr:rowOff>
    </xdr:to>
    <xdr:cxnSp macro="">
      <xdr:nvCxnSpPr>
        <xdr:cNvPr id="137" name="直線コネクタ 136"/>
        <xdr:cNvCxnSpPr/>
      </xdr:nvCxnSpPr>
      <xdr:spPr>
        <a:xfrm flipV="1">
          <a:off x="1447800" y="1081913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52388</xdr:rowOff>
    </xdr:from>
    <xdr:to>
      <xdr:col>23</xdr:col>
      <xdr:colOff>184150</xdr:colOff>
      <xdr:row>65</xdr:row>
      <xdr:rowOff>153988</xdr:rowOff>
    </xdr:to>
    <xdr:sp macro="" textlink="">
      <xdr:nvSpPr>
        <xdr:cNvPr id="147" name="楕円 146"/>
        <xdr:cNvSpPr/>
      </xdr:nvSpPr>
      <xdr:spPr>
        <a:xfrm>
          <a:off x="4902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24465</xdr:rowOff>
    </xdr:from>
    <xdr:ext cx="762000" cy="259045"/>
    <xdr:sp macro="" textlink="">
      <xdr:nvSpPr>
        <xdr:cNvPr id="148" name="財政構造の弾力性該当値テキスト"/>
        <xdr:cNvSpPr txBox="1"/>
      </xdr:nvSpPr>
      <xdr:spPr>
        <a:xfrm>
          <a:off x="5041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49" name="楕円 148"/>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0" name="テキスト ボックス 149"/>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1" name="楕円 150"/>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2" name="テキスト ボックス 15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5" name="楕円 154"/>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6" name="テキスト ボックス 155"/>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の人件費・物件費等は、類似団体内の平均程度となっています。人件費は類似団体に比べ職員数が少ないことから低い水準にありますが、物件費については、指定管理者制度をはじめとした委託業務の費用が多く、類似団体に比べて高い水準となっています。</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委託業務を進めていく中でも、委託によるコスト削減効果などを明確化した上で行うなど、物件費増加の抑制を図ります。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20348</xdr:rowOff>
    </xdr:from>
    <xdr:to>
      <xdr:col>23</xdr:col>
      <xdr:colOff>133350</xdr:colOff>
      <xdr:row>82</xdr:row>
      <xdr:rowOff>126037</xdr:rowOff>
    </xdr:to>
    <xdr:cxnSp macro="">
      <xdr:nvCxnSpPr>
        <xdr:cNvPr id="191" name="直線コネクタ 190"/>
        <xdr:cNvCxnSpPr/>
      </xdr:nvCxnSpPr>
      <xdr:spPr>
        <a:xfrm>
          <a:off x="4114800" y="14079248"/>
          <a:ext cx="8382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8306</xdr:rowOff>
    </xdr:from>
    <xdr:to>
      <xdr:col>19</xdr:col>
      <xdr:colOff>133350</xdr:colOff>
      <xdr:row>82</xdr:row>
      <xdr:rowOff>20348</xdr:rowOff>
    </xdr:to>
    <xdr:cxnSp macro="">
      <xdr:nvCxnSpPr>
        <xdr:cNvPr id="194" name="直線コネクタ 193"/>
        <xdr:cNvCxnSpPr/>
      </xdr:nvCxnSpPr>
      <xdr:spPr>
        <a:xfrm>
          <a:off x="3225800" y="14067206"/>
          <a:ext cx="889000" cy="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8306</xdr:rowOff>
    </xdr:from>
    <xdr:to>
      <xdr:col>15</xdr:col>
      <xdr:colOff>82550</xdr:colOff>
      <xdr:row>82</xdr:row>
      <xdr:rowOff>39329</xdr:rowOff>
    </xdr:to>
    <xdr:cxnSp macro="">
      <xdr:nvCxnSpPr>
        <xdr:cNvPr id="197" name="直線コネクタ 196"/>
        <xdr:cNvCxnSpPr/>
      </xdr:nvCxnSpPr>
      <xdr:spPr>
        <a:xfrm flipV="1">
          <a:off x="2336800" y="1406720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21932</xdr:rowOff>
    </xdr:from>
    <xdr:to>
      <xdr:col>11</xdr:col>
      <xdr:colOff>31750</xdr:colOff>
      <xdr:row>82</xdr:row>
      <xdr:rowOff>39329</xdr:rowOff>
    </xdr:to>
    <xdr:cxnSp macro="">
      <xdr:nvCxnSpPr>
        <xdr:cNvPr id="200" name="直線コネクタ 199"/>
        <xdr:cNvCxnSpPr/>
      </xdr:nvCxnSpPr>
      <xdr:spPr>
        <a:xfrm>
          <a:off x="1447800" y="14080832"/>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75237</xdr:rowOff>
    </xdr:from>
    <xdr:to>
      <xdr:col>23</xdr:col>
      <xdr:colOff>184150</xdr:colOff>
      <xdr:row>83</xdr:row>
      <xdr:rowOff>5387</xdr:rowOff>
    </xdr:to>
    <xdr:sp macro="" textlink="">
      <xdr:nvSpPr>
        <xdr:cNvPr id="210" name="楕円 209"/>
        <xdr:cNvSpPr/>
      </xdr:nvSpPr>
      <xdr:spPr>
        <a:xfrm>
          <a:off x="4902200" y="141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91764</xdr:rowOff>
    </xdr:from>
    <xdr:ext cx="762000" cy="259045"/>
    <xdr:sp macro="" textlink="">
      <xdr:nvSpPr>
        <xdr:cNvPr id="211" name="人件費・物件費等の状況該当値テキスト"/>
        <xdr:cNvSpPr txBox="1"/>
      </xdr:nvSpPr>
      <xdr:spPr>
        <a:xfrm>
          <a:off x="5041900" y="1397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140998</xdr:rowOff>
    </xdr:from>
    <xdr:to>
      <xdr:col>19</xdr:col>
      <xdr:colOff>184150</xdr:colOff>
      <xdr:row>82</xdr:row>
      <xdr:rowOff>71148</xdr:rowOff>
    </xdr:to>
    <xdr:sp macro="" textlink="">
      <xdr:nvSpPr>
        <xdr:cNvPr id="212" name="楕円 211"/>
        <xdr:cNvSpPr/>
      </xdr:nvSpPr>
      <xdr:spPr>
        <a:xfrm>
          <a:off x="4064000" y="14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81325</xdr:rowOff>
    </xdr:from>
    <xdr:ext cx="736600" cy="259045"/>
    <xdr:sp macro="" textlink="">
      <xdr:nvSpPr>
        <xdr:cNvPr id="213" name="テキスト ボックス 212"/>
        <xdr:cNvSpPr txBox="1"/>
      </xdr:nvSpPr>
      <xdr:spPr>
        <a:xfrm>
          <a:off x="3733800" y="1379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128956</xdr:rowOff>
    </xdr:from>
    <xdr:to>
      <xdr:col>15</xdr:col>
      <xdr:colOff>133350</xdr:colOff>
      <xdr:row>82</xdr:row>
      <xdr:rowOff>59106</xdr:rowOff>
    </xdr:to>
    <xdr:sp macro="" textlink="">
      <xdr:nvSpPr>
        <xdr:cNvPr id="214" name="楕円 213"/>
        <xdr:cNvSpPr/>
      </xdr:nvSpPr>
      <xdr:spPr>
        <a:xfrm>
          <a:off x="3175000" y="140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69283</xdr:rowOff>
    </xdr:from>
    <xdr:ext cx="762000" cy="259045"/>
    <xdr:sp macro="" textlink="">
      <xdr:nvSpPr>
        <xdr:cNvPr id="215" name="テキスト ボックス 214"/>
        <xdr:cNvSpPr txBox="1"/>
      </xdr:nvSpPr>
      <xdr:spPr>
        <a:xfrm>
          <a:off x="2844800" y="137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159979</xdr:rowOff>
    </xdr:from>
    <xdr:to>
      <xdr:col>11</xdr:col>
      <xdr:colOff>82550</xdr:colOff>
      <xdr:row>82</xdr:row>
      <xdr:rowOff>90129</xdr:rowOff>
    </xdr:to>
    <xdr:sp macro="" textlink="">
      <xdr:nvSpPr>
        <xdr:cNvPr id="216" name="楕円 215"/>
        <xdr:cNvSpPr/>
      </xdr:nvSpPr>
      <xdr:spPr>
        <a:xfrm>
          <a:off x="2286000" y="140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100306</xdr:rowOff>
    </xdr:from>
    <xdr:ext cx="762000" cy="259045"/>
    <xdr:sp macro="" textlink="">
      <xdr:nvSpPr>
        <xdr:cNvPr id="217" name="テキスト ボックス 216"/>
        <xdr:cNvSpPr txBox="1"/>
      </xdr:nvSpPr>
      <xdr:spPr>
        <a:xfrm>
          <a:off x="1955800" y="13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142582</xdr:rowOff>
    </xdr:from>
    <xdr:to>
      <xdr:col>7</xdr:col>
      <xdr:colOff>31750</xdr:colOff>
      <xdr:row>82</xdr:row>
      <xdr:rowOff>72732</xdr:rowOff>
    </xdr:to>
    <xdr:sp macro="" textlink="">
      <xdr:nvSpPr>
        <xdr:cNvPr id="218" name="楕円 217"/>
        <xdr:cNvSpPr/>
      </xdr:nvSpPr>
      <xdr:spPr>
        <a:xfrm>
          <a:off x="1397000" y="140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82909</xdr:rowOff>
    </xdr:from>
    <xdr:ext cx="762000" cy="259045"/>
    <xdr:sp macro="" textlink="">
      <xdr:nvSpPr>
        <xdr:cNvPr id="219" name="テキスト ボックス 218"/>
        <xdr:cNvSpPr txBox="1"/>
      </xdr:nvSpPr>
      <xdr:spPr>
        <a:xfrm>
          <a:off x="1066800" y="137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ラスパイレス指数は全国市平均及び類似団体平均より低い水準となっています。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当市では、早い時期から人事考課制度を取り入れ、その達成状況を業績評価に反映させる取り組みを実施しており、職員給与の適正化に努めています。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今後も、適正な職員評価と職員配置に取り組むことで、職員給与の適正化に努めてまいります。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82</xdr:row>
      <xdr:rowOff>103716</xdr:rowOff>
    </xdr:to>
    <xdr:cxnSp macro="">
      <xdr:nvCxnSpPr>
        <xdr:cNvPr id="253" name="直線コネクタ 252"/>
        <xdr:cNvCxnSpPr/>
      </xdr:nvCxnSpPr>
      <xdr:spPr>
        <a:xfrm flipV="1">
          <a:off x="16179800" y="141492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143934</xdr:rowOff>
    </xdr:to>
    <xdr:cxnSp macro="">
      <xdr:nvCxnSpPr>
        <xdr:cNvPr id="256" name="直線コネクタ 255"/>
        <xdr:cNvCxnSpPr/>
      </xdr:nvCxnSpPr>
      <xdr:spPr>
        <a:xfrm flipV="1">
          <a:off x="15290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157339</xdr:rowOff>
    </xdr:to>
    <xdr:cxnSp macro="">
      <xdr:nvCxnSpPr>
        <xdr:cNvPr id="259" name="直線コネクタ 258"/>
        <xdr:cNvCxnSpPr/>
      </xdr:nvCxnSpPr>
      <xdr:spPr>
        <a:xfrm flipV="1">
          <a:off x="14401800" y="142028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82</xdr:row>
      <xdr:rowOff>157339</xdr:rowOff>
    </xdr:to>
    <xdr:cxnSp macro="">
      <xdr:nvCxnSpPr>
        <xdr:cNvPr id="262" name="直線コネクタ 261"/>
        <xdr:cNvCxnSpPr/>
      </xdr:nvCxnSpPr>
      <xdr:spPr>
        <a:xfrm>
          <a:off x="13512800" y="142028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39511</xdr:rowOff>
    </xdr:from>
    <xdr:to>
      <xdr:col>81</xdr:col>
      <xdr:colOff>95250</xdr:colOff>
      <xdr:row>82</xdr:row>
      <xdr:rowOff>141111</xdr:rowOff>
    </xdr:to>
    <xdr:sp macro="" textlink="">
      <xdr:nvSpPr>
        <xdr:cNvPr id="272" name="楕円 271"/>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56038</xdr:rowOff>
    </xdr:from>
    <xdr:ext cx="762000" cy="259045"/>
    <xdr:sp macro="" textlink="">
      <xdr:nvSpPr>
        <xdr:cNvPr id="273"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4" name="楕円 273"/>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5" name="テキスト ボックス 274"/>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6" name="楕円 275"/>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7" name="テキスト ボックス 276"/>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78" name="楕円 277"/>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79" name="テキスト ボックス 278"/>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0" name="楕円 279"/>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1" name="テキスト ボックス 280"/>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人口千人当たりの職員数は、定員適正化計画を基にして職員数の削減を進めており、類似団体平均よりも少ない水準となっています。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少ない職員数を維持しながら、行政サービスの低下を招くことのないように、指定管理者制度をはじめとする民間活力の積極的な活用や行財政改革に取り組むことで、より一層の効果的な組織づくりと効率的な行政運営を進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76291</xdr:rowOff>
    </xdr:from>
    <xdr:to>
      <xdr:col>81</xdr:col>
      <xdr:colOff>44450</xdr:colOff>
      <xdr:row>61</xdr:row>
      <xdr:rowOff>90079</xdr:rowOff>
    </xdr:to>
    <xdr:cxnSp macro="">
      <xdr:nvCxnSpPr>
        <xdr:cNvPr id="318" name="直線コネクタ 317"/>
        <xdr:cNvCxnSpPr/>
      </xdr:nvCxnSpPr>
      <xdr:spPr>
        <a:xfrm>
          <a:off x="16179800" y="1053474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76291</xdr:rowOff>
    </xdr:to>
    <xdr:cxnSp macro="">
      <xdr:nvCxnSpPr>
        <xdr:cNvPr id="321" name="直線コネクタ 320"/>
        <xdr:cNvCxnSpPr/>
      </xdr:nvCxnSpPr>
      <xdr:spPr>
        <a:xfrm>
          <a:off x="15290800" y="1051922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60778</xdr:rowOff>
    </xdr:to>
    <xdr:cxnSp macro="">
      <xdr:nvCxnSpPr>
        <xdr:cNvPr id="324" name="直線コネクタ 323"/>
        <xdr:cNvCxnSpPr/>
      </xdr:nvCxnSpPr>
      <xdr:spPr>
        <a:xfrm>
          <a:off x="14401800" y="105088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48713</xdr:rowOff>
    </xdr:from>
    <xdr:to>
      <xdr:col>68</xdr:col>
      <xdr:colOff>152400</xdr:colOff>
      <xdr:row>61</xdr:row>
      <xdr:rowOff>50437</xdr:rowOff>
    </xdr:to>
    <xdr:cxnSp macro="">
      <xdr:nvCxnSpPr>
        <xdr:cNvPr id="327" name="直線コネクタ 326"/>
        <xdr:cNvCxnSpPr/>
      </xdr:nvCxnSpPr>
      <xdr:spPr>
        <a:xfrm>
          <a:off x="13512800" y="105071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39279</xdr:rowOff>
    </xdr:from>
    <xdr:to>
      <xdr:col>81</xdr:col>
      <xdr:colOff>95250</xdr:colOff>
      <xdr:row>61</xdr:row>
      <xdr:rowOff>140879</xdr:rowOff>
    </xdr:to>
    <xdr:sp macro="" textlink="">
      <xdr:nvSpPr>
        <xdr:cNvPr id="337" name="楕円 336"/>
        <xdr:cNvSpPr/>
      </xdr:nvSpPr>
      <xdr:spPr>
        <a:xfrm>
          <a:off x="169672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55806</xdr:rowOff>
    </xdr:from>
    <xdr:ext cx="762000" cy="259045"/>
    <xdr:sp macro="" textlink="">
      <xdr:nvSpPr>
        <xdr:cNvPr id="338" name="定員管理の状況該当値テキスト"/>
        <xdr:cNvSpPr txBox="1"/>
      </xdr:nvSpPr>
      <xdr:spPr>
        <a:xfrm>
          <a:off x="17106900" y="1034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25491</xdr:rowOff>
    </xdr:from>
    <xdr:to>
      <xdr:col>77</xdr:col>
      <xdr:colOff>95250</xdr:colOff>
      <xdr:row>61</xdr:row>
      <xdr:rowOff>127091</xdr:rowOff>
    </xdr:to>
    <xdr:sp macro="" textlink="">
      <xdr:nvSpPr>
        <xdr:cNvPr id="339" name="楕円 338"/>
        <xdr:cNvSpPr/>
      </xdr:nvSpPr>
      <xdr:spPr>
        <a:xfrm>
          <a:off x="16129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40" name="テキスト ボックス 339"/>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1" name="楕円 340"/>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2" name="テキスト ボックス 341"/>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43" name="楕円 342"/>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44" name="テキスト ボックス 343"/>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169363</xdr:rowOff>
    </xdr:from>
    <xdr:to>
      <xdr:col>64</xdr:col>
      <xdr:colOff>152400</xdr:colOff>
      <xdr:row>61</xdr:row>
      <xdr:rowOff>99513</xdr:rowOff>
    </xdr:to>
    <xdr:sp macro="" textlink="">
      <xdr:nvSpPr>
        <xdr:cNvPr id="345" name="楕円 344"/>
        <xdr:cNvSpPr/>
      </xdr:nvSpPr>
      <xdr:spPr>
        <a:xfrm>
          <a:off x="13462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109690</xdr:rowOff>
    </xdr:from>
    <xdr:ext cx="762000" cy="259045"/>
    <xdr:sp macro="" textlink="">
      <xdr:nvSpPr>
        <xdr:cNvPr id="346" name="テキスト ボックス 345"/>
        <xdr:cNvSpPr txBox="1"/>
      </xdr:nvSpPr>
      <xdr:spPr>
        <a:xfrm>
          <a:off x="13131800" y="102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大型建設事業で発行した市債の償還が始まることにより増加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し、類似団体の平均を０．４ポイント超えました。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今後は、公営ガス企業売却益を積立てた減債基金等を活用していき、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今後増加する市債の償還に備えていきたいと考えています。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100330</xdr:rowOff>
    </xdr:to>
    <xdr:cxnSp macro="">
      <xdr:nvCxnSpPr>
        <xdr:cNvPr id="378" name="直線コネクタ 377"/>
        <xdr:cNvCxnSpPr/>
      </xdr:nvCxnSpPr>
      <xdr:spPr>
        <a:xfrm>
          <a:off x="16179800" y="7042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13462</xdr:rowOff>
    </xdr:to>
    <xdr:cxnSp macro="">
      <xdr:nvCxnSpPr>
        <xdr:cNvPr id="381" name="直線コネクタ 380"/>
        <xdr:cNvCxnSpPr/>
      </xdr:nvCxnSpPr>
      <xdr:spPr>
        <a:xfrm>
          <a:off x="15290800" y="698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146304</xdr:rowOff>
    </xdr:to>
    <xdr:cxnSp macro="">
      <xdr:nvCxnSpPr>
        <xdr:cNvPr id="384" name="直線コネクタ 383"/>
        <xdr:cNvCxnSpPr/>
      </xdr:nvCxnSpPr>
      <xdr:spPr>
        <a:xfrm flipV="1">
          <a:off x="14401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146304</xdr:rowOff>
    </xdr:to>
    <xdr:cxnSp macro="">
      <xdr:nvCxnSpPr>
        <xdr:cNvPr id="387" name="直線コネクタ 386"/>
        <xdr:cNvCxnSpPr/>
      </xdr:nvCxnSpPr>
      <xdr:spPr>
        <a:xfrm>
          <a:off x="13512800" y="69946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8"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9" name="楕円 398"/>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0" name="テキスト ボックス 399"/>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1" name="楕円 40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2" name="テキスト ボックス 40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3" name="楕円 402"/>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4" name="テキスト ボックス 403"/>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大型建設事業を実施して多額の市債を発行したことにより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上昇傾向でしたが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、公営ガス事業を民間へ売却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この売却益を基金に積み立て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結果、大きく改善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することができました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今後も公債費等義務的経費の削減を中心とした財政の健全化に努めます。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38354</xdr:rowOff>
    </xdr:from>
    <xdr:to>
      <xdr:col>81</xdr:col>
      <xdr:colOff>44450</xdr:colOff>
      <xdr:row>18</xdr:row>
      <xdr:rowOff>69113</xdr:rowOff>
    </xdr:to>
    <xdr:cxnSp macro="">
      <xdr:nvCxnSpPr>
        <xdr:cNvPr id="438" name="直線コネクタ 437"/>
        <xdr:cNvCxnSpPr/>
      </xdr:nvCxnSpPr>
      <xdr:spPr>
        <a:xfrm flipV="1">
          <a:off x="16179800" y="2953004"/>
          <a:ext cx="838200" cy="2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132944</xdr:rowOff>
    </xdr:from>
    <xdr:to>
      <xdr:col>77</xdr:col>
      <xdr:colOff>44450</xdr:colOff>
      <xdr:row>18</xdr:row>
      <xdr:rowOff>69113</xdr:rowOff>
    </xdr:to>
    <xdr:cxnSp macro="">
      <xdr:nvCxnSpPr>
        <xdr:cNvPr id="441" name="直線コネクタ 440"/>
        <xdr:cNvCxnSpPr/>
      </xdr:nvCxnSpPr>
      <xdr:spPr>
        <a:xfrm>
          <a:off x="15290800" y="3047594"/>
          <a:ext cx="889000" cy="10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112674</xdr:rowOff>
    </xdr:from>
    <xdr:to>
      <xdr:col>72</xdr:col>
      <xdr:colOff>203200</xdr:colOff>
      <xdr:row>17</xdr:row>
      <xdr:rowOff>132944</xdr:rowOff>
    </xdr:to>
    <xdr:cxnSp macro="">
      <xdr:nvCxnSpPr>
        <xdr:cNvPr id="444" name="直線コネクタ 443"/>
        <xdr:cNvCxnSpPr/>
      </xdr:nvCxnSpPr>
      <xdr:spPr>
        <a:xfrm>
          <a:off x="14401800" y="3027324"/>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82398</xdr:rowOff>
    </xdr:from>
    <xdr:to>
      <xdr:col>68</xdr:col>
      <xdr:colOff>152400</xdr:colOff>
      <xdr:row>17</xdr:row>
      <xdr:rowOff>112674</xdr:rowOff>
    </xdr:to>
    <xdr:cxnSp macro="">
      <xdr:nvCxnSpPr>
        <xdr:cNvPr id="447" name="直線コネクタ 446"/>
        <xdr:cNvCxnSpPr/>
      </xdr:nvCxnSpPr>
      <xdr:spPr>
        <a:xfrm>
          <a:off x="13512800" y="2825598"/>
          <a:ext cx="889000" cy="2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159004</xdr:rowOff>
    </xdr:from>
    <xdr:to>
      <xdr:col>81</xdr:col>
      <xdr:colOff>95250</xdr:colOff>
      <xdr:row>17</xdr:row>
      <xdr:rowOff>89154</xdr:rowOff>
    </xdr:to>
    <xdr:sp macro="" textlink="">
      <xdr:nvSpPr>
        <xdr:cNvPr id="457" name="楕円 456"/>
        <xdr:cNvSpPr/>
      </xdr:nvSpPr>
      <xdr:spPr>
        <a:xfrm>
          <a:off x="169672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131081</xdr:rowOff>
    </xdr:from>
    <xdr:ext cx="762000" cy="259045"/>
    <xdr:sp macro="" textlink="">
      <xdr:nvSpPr>
        <xdr:cNvPr id="458" name="将来負担の状況該当値テキスト"/>
        <xdr:cNvSpPr txBox="1"/>
      </xdr:nvSpPr>
      <xdr:spPr>
        <a:xfrm>
          <a:off x="17106900" y="28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18313</xdr:rowOff>
    </xdr:from>
    <xdr:to>
      <xdr:col>77</xdr:col>
      <xdr:colOff>95250</xdr:colOff>
      <xdr:row>18</xdr:row>
      <xdr:rowOff>119913</xdr:rowOff>
    </xdr:to>
    <xdr:sp macro="" textlink="">
      <xdr:nvSpPr>
        <xdr:cNvPr id="459" name="楕円 458"/>
        <xdr:cNvSpPr/>
      </xdr:nvSpPr>
      <xdr:spPr>
        <a:xfrm>
          <a:off x="16129000" y="31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104690</xdr:rowOff>
    </xdr:from>
    <xdr:ext cx="736600" cy="259045"/>
    <xdr:sp macro="" textlink="">
      <xdr:nvSpPr>
        <xdr:cNvPr id="460" name="テキスト ボックス 459"/>
        <xdr:cNvSpPr txBox="1"/>
      </xdr:nvSpPr>
      <xdr:spPr>
        <a:xfrm>
          <a:off x="15798800" y="319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82144</xdr:rowOff>
    </xdr:from>
    <xdr:to>
      <xdr:col>73</xdr:col>
      <xdr:colOff>44450</xdr:colOff>
      <xdr:row>18</xdr:row>
      <xdr:rowOff>12294</xdr:rowOff>
    </xdr:to>
    <xdr:sp macro="" textlink="">
      <xdr:nvSpPr>
        <xdr:cNvPr id="461" name="楕円 460"/>
        <xdr:cNvSpPr/>
      </xdr:nvSpPr>
      <xdr:spPr>
        <a:xfrm>
          <a:off x="15240000" y="2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168521</xdr:rowOff>
    </xdr:from>
    <xdr:ext cx="762000" cy="259045"/>
    <xdr:sp macro="" textlink="">
      <xdr:nvSpPr>
        <xdr:cNvPr id="462" name="テキスト ボックス 461"/>
        <xdr:cNvSpPr txBox="1"/>
      </xdr:nvSpPr>
      <xdr:spPr>
        <a:xfrm>
          <a:off x="14909800" y="30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61874</xdr:rowOff>
    </xdr:from>
    <xdr:to>
      <xdr:col>68</xdr:col>
      <xdr:colOff>203200</xdr:colOff>
      <xdr:row>17</xdr:row>
      <xdr:rowOff>163474</xdr:rowOff>
    </xdr:to>
    <xdr:sp macro="" textlink="">
      <xdr:nvSpPr>
        <xdr:cNvPr id="463" name="楕円 462"/>
        <xdr:cNvSpPr/>
      </xdr:nvSpPr>
      <xdr:spPr>
        <a:xfrm>
          <a:off x="14351000" y="29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148251</xdr:rowOff>
    </xdr:from>
    <xdr:ext cx="762000" cy="259045"/>
    <xdr:sp macro="" textlink="">
      <xdr:nvSpPr>
        <xdr:cNvPr id="464" name="テキスト ボックス 463"/>
        <xdr:cNvSpPr txBox="1"/>
      </xdr:nvSpPr>
      <xdr:spPr>
        <a:xfrm>
          <a:off x="14020800" y="306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31598</xdr:rowOff>
    </xdr:from>
    <xdr:to>
      <xdr:col>64</xdr:col>
      <xdr:colOff>152400</xdr:colOff>
      <xdr:row>16</xdr:row>
      <xdr:rowOff>133198</xdr:rowOff>
    </xdr:to>
    <xdr:sp macro="" textlink="">
      <xdr:nvSpPr>
        <xdr:cNvPr id="465" name="楕円 464"/>
        <xdr:cNvSpPr/>
      </xdr:nvSpPr>
      <xdr:spPr>
        <a:xfrm>
          <a:off x="13462000" y="2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117975</xdr:rowOff>
    </xdr:from>
    <xdr:ext cx="762000" cy="259045"/>
    <xdr:sp macro="" textlink="">
      <xdr:nvSpPr>
        <xdr:cNvPr id="466" name="テキスト ボックス 465"/>
        <xdr:cNvSpPr txBox="1"/>
      </xdr:nvSpPr>
      <xdr:spPr>
        <a:xfrm>
          <a:off x="13131800" y="28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39,908
39,628
77.91
28,142,991
27,475,877
525,764
9,922,104
21,715,431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当市の人件費はおおむね類似団体平均程度で推移していますが、退職者数の増減により、年度によって変動があります。今年度は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会計年度任用職員の新設により、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人件費が多くなりました。市の業務範囲は年々拡大傾向にあり、人件費の抑制は困難な面がありますが、保育園の民営化や事業の民間委託、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の活用などを進めることで、人件費抑制に努めてまいります。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155575</xdr:rowOff>
    </xdr:from>
    <xdr:to>
      <xdr:col>24</xdr:col>
      <xdr:colOff>25400</xdr:colOff>
      <xdr:row>38</xdr:row>
      <xdr:rowOff>107950</xdr:rowOff>
    </xdr:to>
    <xdr:cxnSp macro="">
      <xdr:nvCxnSpPr>
        <xdr:cNvPr id="70" name="直線コネクタ 69"/>
        <xdr:cNvCxnSpPr/>
      </xdr:nvCxnSpPr>
      <xdr:spPr>
        <a:xfrm>
          <a:off x="3987800" y="64992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155575</xdr:rowOff>
    </xdr:to>
    <xdr:cxnSp macro="">
      <xdr:nvCxnSpPr>
        <xdr:cNvPr id="73" name="直線コネクタ 72"/>
        <xdr:cNvCxnSpPr/>
      </xdr:nvCxnSpPr>
      <xdr:spPr>
        <a:xfrm>
          <a:off x="3098800" y="62230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50800</xdr:rowOff>
    </xdr:to>
    <xdr:cxnSp macro="">
      <xdr:nvCxnSpPr>
        <xdr:cNvPr id="76" name="直線コネクタ 75"/>
        <xdr:cNvCxnSpPr/>
      </xdr:nvCxnSpPr>
      <xdr:spPr>
        <a:xfrm>
          <a:off x="2209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50800</xdr:rowOff>
    </xdr:to>
    <xdr:cxnSp macro="">
      <xdr:nvCxnSpPr>
        <xdr:cNvPr id="79" name="直線コネクタ 78"/>
        <xdr:cNvCxnSpPr/>
      </xdr:nvCxnSpPr>
      <xdr:spPr>
        <a:xfrm flipV="1">
          <a:off x="1320800" y="6184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57150</xdr:rowOff>
    </xdr:from>
    <xdr:to>
      <xdr:col>24</xdr:col>
      <xdr:colOff>76200</xdr:colOff>
      <xdr:row>38</xdr:row>
      <xdr:rowOff>158750</xdr:rowOff>
    </xdr:to>
    <xdr:sp macro="" textlink="">
      <xdr:nvSpPr>
        <xdr:cNvPr id="89" name="楕円 88"/>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29227</xdr:rowOff>
    </xdr:from>
    <xdr:ext cx="762000" cy="259045"/>
    <xdr:sp macro="" textlink="">
      <xdr:nvSpPr>
        <xdr:cNvPr id="90"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104775</xdr:rowOff>
    </xdr:from>
    <xdr:to>
      <xdr:col>20</xdr:col>
      <xdr:colOff>38100</xdr:colOff>
      <xdr:row>38</xdr:row>
      <xdr:rowOff>34925</xdr:rowOff>
    </xdr:to>
    <xdr:sp macro="" textlink="">
      <xdr:nvSpPr>
        <xdr:cNvPr id="91" name="楕円 90"/>
        <xdr:cNvSpPr/>
      </xdr:nvSpPr>
      <xdr:spPr>
        <a:xfrm>
          <a:off x="3937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19702</xdr:rowOff>
    </xdr:from>
    <xdr:ext cx="736600" cy="259045"/>
    <xdr:sp macro="" textlink="">
      <xdr:nvSpPr>
        <xdr:cNvPr id="92" name="テキスト ボックス 91"/>
        <xdr:cNvSpPr txBox="1"/>
      </xdr:nvSpPr>
      <xdr:spPr>
        <a:xfrm>
          <a:off x="3606800" y="653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93" name="楕円 92"/>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4" name="テキスト ボックス 9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5" name="楕円 94"/>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6" name="テキスト ボックス 95"/>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97" name="楕円 96"/>
        <xdr:cNvSpPr/>
      </xdr:nvSpPr>
      <xdr:spPr>
        <a:xfrm>
          <a:off x="1270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86377</xdr:rowOff>
    </xdr:from>
    <xdr:ext cx="762000" cy="259045"/>
    <xdr:sp macro="" textlink="">
      <xdr:nvSpPr>
        <xdr:cNvPr id="98" name="テキスト ボックス 97"/>
        <xdr:cNvSpPr txBox="1"/>
      </xdr:nvSpPr>
      <xdr:spPr>
        <a:xfrm>
          <a:off x="939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比で２．６ポイント減少しましたが、依然として物件費に係る経常収支比率は類似団体平均に比べると高い水準で推移しています。市民ニーズの多様化などにより、毎年、新規事業を実施していますが、その多くは民間委託等により実施していることから物件費比率が高くなっています。市民ニーズの少なくなった事業は順次スクラップを進めることや予算編成で前年度以下の予算額にするなど、物件費の削減に努めていきます。</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20</xdr:row>
      <xdr:rowOff>96520</xdr:rowOff>
    </xdr:to>
    <xdr:cxnSp macro="">
      <xdr:nvCxnSpPr>
        <xdr:cNvPr id="131" name="直線コネクタ 130"/>
        <xdr:cNvCxnSpPr/>
      </xdr:nvCxnSpPr>
      <xdr:spPr>
        <a:xfrm flipV="1">
          <a:off x="15671800" y="33274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20320</xdr:rowOff>
    </xdr:from>
    <xdr:to>
      <xdr:col>78</xdr:col>
      <xdr:colOff>69850</xdr:colOff>
      <xdr:row>20</xdr:row>
      <xdr:rowOff>96520</xdr:rowOff>
    </xdr:to>
    <xdr:cxnSp macro="">
      <xdr:nvCxnSpPr>
        <xdr:cNvPr id="134" name="直線コネクタ 133"/>
        <xdr:cNvCxnSpPr/>
      </xdr:nvCxnSpPr>
      <xdr:spPr>
        <a:xfrm>
          <a:off x="14782800" y="3449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20</xdr:row>
      <xdr:rowOff>20320</xdr:rowOff>
    </xdr:to>
    <xdr:cxnSp macro="">
      <xdr:nvCxnSpPr>
        <xdr:cNvPr id="137" name="直線コネクタ 136"/>
        <xdr:cNvCxnSpPr/>
      </xdr:nvCxnSpPr>
      <xdr:spPr>
        <a:xfrm>
          <a:off x="13893800" y="3289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31750</xdr:rowOff>
    </xdr:to>
    <xdr:cxnSp macro="">
      <xdr:nvCxnSpPr>
        <xdr:cNvPr id="140" name="直線コネクタ 139"/>
        <xdr:cNvCxnSpPr/>
      </xdr:nvCxnSpPr>
      <xdr:spPr>
        <a:xfrm>
          <a:off x="13004800" y="326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50" name="楕円 149"/>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51"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52" name="楕円 151"/>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53" name="テキスト ボックス 152"/>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140970</xdr:rowOff>
    </xdr:from>
    <xdr:to>
      <xdr:col>74</xdr:col>
      <xdr:colOff>31750</xdr:colOff>
      <xdr:row>20</xdr:row>
      <xdr:rowOff>71120</xdr:rowOff>
    </xdr:to>
    <xdr:sp macro="" textlink="">
      <xdr:nvSpPr>
        <xdr:cNvPr id="154" name="楕円 153"/>
        <xdr:cNvSpPr/>
      </xdr:nvSpPr>
      <xdr:spPr>
        <a:xfrm>
          <a:off x="14732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55897</xdr:rowOff>
    </xdr:from>
    <xdr:ext cx="762000" cy="259045"/>
    <xdr:sp macro="" textlink="">
      <xdr:nvSpPr>
        <xdr:cNvPr id="155" name="テキスト ボックス 154"/>
        <xdr:cNvSpPr txBox="1"/>
      </xdr:nvSpPr>
      <xdr:spPr>
        <a:xfrm>
          <a:off x="14401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6" name="楕円 155"/>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7" name="テキスト ボックス 156"/>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8" name="楕円 157"/>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9" name="テキスト ボックス 158"/>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今年度は、私立幼稚園・認定こども園施設型給付負担金（一般財源分）の増加により比率が上昇しました。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高齢化社会の進展や障害者福祉、子育て環境の充実などにより増加傾向にあり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今後もますます拡大することが予想されます。生活保護の資格審査の適正化など、公平公正な制度運用を行うことで、扶助費の増加を抑制していきます。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143328</xdr:rowOff>
    </xdr:to>
    <xdr:cxnSp macro="">
      <xdr:nvCxnSpPr>
        <xdr:cNvPr id="194" name="直線コネクタ 193"/>
        <xdr:cNvCxnSpPr/>
      </xdr:nvCxnSpPr>
      <xdr:spPr>
        <a:xfrm>
          <a:off x="3987800" y="99078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7" name="直線コネクタ 196"/>
        <xdr:cNvCxnSpPr/>
      </xdr:nvCxnSpPr>
      <xdr:spPr>
        <a:xfrm>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102507</xdr:rowOff>
    </xdr:to>
    <xdr:cxnSp macro="">
      <xdr:nvCxnSpPr>
        <xdr:cNvPr id="200" name="直線コネクタ 199"/>
        <xdr:cNvCxnSpPr/>
      </xdr:nvCxnSpPr>
      <xdr:spPr>
        <a:xfrm>
          <a:off x="2209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159657</xdr:rowOff>
    </xdr:to>
    <xdr:cxnSp macro="">
      <xdr:nvCxnSpPr>
        <xdr:cNvPr id="203" name="直線コネクタ 202"/>
        <xdr:cNvCxnSpPr/>
      </xdr:nvCxnSpPr>
      <xdr:spPr>
        <a:xfrm flipV="1">
          <a:off x="1320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13" name="楕円 212"/>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14"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5" name="楕円 214"/>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6" name="テキスト ボックス 215"/>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7" name="楕円 216"/>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8" name="テキスト ボックス 217"/>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9" name="楕円 21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20" name="テキスト ボックス 219"/>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21" name="楕円 220"/>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22" name="テキスト ボックス 221"/>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その他の経費は、繰出金、維持補修費等の経費が該当します。例年、類似団体平均に比べて低い水準で推移していますが、今後は、公共施設等の老朽化の進展により維持補修費の増加が見込まれます。</a:t>
          </a:r>
        </a:p>
        <a:p>
          <a:r>
            <a:rPr kumimoji="1" lang="ja-JP" altLang="en-US" sz="1300">
              <a:latin typeface="ＭＳ Ｐゴシック" panose="020B0600070205080204" pitchFamily="50" charset="-128"/>
              <a:ea typeface="ＭＳ Ｐゴシック" panose="020B0600070205080204" pitchFamily="50" charset="-128"/>
            </a:rPr>
            <a:t>　「公共施設等総合管理計画」や「公共施設個別施設計画」に基づき、計画的に修繕・改修、長寿命化工事を実施し、公共施設の維持管理費用の縮減・平準化を図ってまいります。</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55" name="直線コネクタ 254"/>
        <xdr:cNvCxnSpPr/>
      </xdr:nvCxnSpPr>
      <xdr:spPr>
        <a:xfrm flipV="1">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31750</xdr:rowOff>
    </xdr:to>
    <xdr:cxnSp macro="">
      <xdr:nvCxnSpPr>
        <xdr:cNvPr id="258" name="直線コネクタ 257"/>
        <xdr:cNvCxnSpPr/>
      </xdr:nvCxnSpPr>
      <xdr:spPr>
        <a:xfrm>
          <a:off x="14782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56</xdr:row>
      <xdr:rowOff>157480</xdr:rowOff>
    </xdr:to>
    <xdr:cxnSp macro="">
      <xdr:nvCxnSpPr>
        <xdr:cNvPr id="261" name="直線コネクタ 260"/>
        <xdr:cNvCxnSpPr/>
      </xdr:nvCxnSpPr>
      <xdr:spPr>
        <a:xfrm flipV="1">
          <a:off x="13893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46990</xdr:rowOff>
    </xdr:to>
    <xdr:cxnSp macro="">
      <xdr:nvCxnSpPr>
        <xdr:cNvPr id="264" name="直線コネクタ 263"/>
        <xdr:cNvCxnSpPr/>
      </xdr:nvCxnSpPr>
      <xdr:spPr>
        <a:xfrm flipV="1">
          <a:off x="13004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4" name="楕円 27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6" name="楕円 275"/>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7" name="テキスト ボックス 276"/>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8" name="楕円 277"/>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9" name="テキスト ボックス 278"/>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80" name="楕円 279"/>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81" name="テキスト ボックス 280"/>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82" name="楕円 281"/>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83" name="テキスト ボックス 282"/>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公営企業会計への繰出金が大きな割合を占めており、特に、下水道事業会計と病院事業会計への繰出金が大きくなっています。病院事業会計では急性期病床から回復期病床への転換を図るための病棟の建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、経営状況の改善に向けて動いています。また、下水道事業会計においても「見附市下水道事業経営戦略」を計画的に推進することで財政健全化に努めてまいります。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145288</xdr:rowOff>
    </xdr:to>
    <xdr:cxnSp macro="">
      <xdr:nvCxnSpPr>
        <xdr:cNvPr id="313" name="直線コネクタ 312"/>
        <xdr:cNvCxnSpPr/>
      </xdr:nvCxnSpPr>
      <xdr:spPr>
        <a:xfrm flipV="1">
          <a:off x="15671800" y="62169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154432</xdr:rowOff>
    </xdr:to>
    <xdr:cxnSp macro="">
      <xdr:nvCxnSpPr>
        <xdr:cNvPr id="316" name="直線コネクタ 315"/>
        <xdr:cNvCxnSpPr/>
      </xdr:nvCxnSpPr>
      <xdr:spPr>
        <a:xfrm flipV="1">
          <a:off x="14782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14986</xdr:rowOff>
    </xdr:to>
    <xdr:cxnSp macro="">
      <xdr:nvCxnSpPr>
        <xdr:cNvPr id="319" name="直線コネクタ 318"/>
        <xdr:cNvCxnSpPr/>
      </xdr:nvCxnSpPr>
      <xdr:spPr>
        <a:xfrm flipV="1">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56134</xdr:rowOff>
    </xdr:to>
    <xdr:cxnSp macro="">
      <xdr:nvCxnSpPr>
        <xdr:cNvPr id="322" name="直線コネクタ 321"/>
        <xdr:cNvCxnSpPr/>
      </xdr:nvCxnSpPr>
      <xdr:spPr>
        <a:xfrm flipV="1">
          <a:off x="13004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32" name="楕円 331"/>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3"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4" name="楕円 333"/>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5" name="テキスト ボックス 334"/>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6" name="楕円 335"/>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7" name="テキスト ボックス 336"/>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8" name="楕円 337"/>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9" name="テキスト ボックス 338"/>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40" name="楕円 339"/>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41" name="テキスト ボックス 340"/>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、前年度と同様になっていますが、近年の大型建設事業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に伴い発行した市債の償還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公債費上昇が予想されています。公営ガス事業売却益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市債の償還に充てる原資にするなど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計画的な市債の償還に努めて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161289</xdr:rowOff>
    </xdr:to>
    <xdr:cxnSp macro="">
      <xdr:nvCxnSpPr>
        <xdr:cNvPr id="374" name="直線コネクタ 373"/>
        <xdr:cNvCxnSpPr/>
      </xdr:nvCxnSpPr>
      <xdr:spPr>
        <a:xfrm>
          <a:off x="3987800" y="132715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69850</xdr:rowOff>
    </xdr:to>
    <xdr:cxnSp macro="">
      <xdr:nvCxnSpPr>
        <xdr:cNvPr id="377" name="直線コネクタ 376"/>
        <xdr:cNvCxnSpPr/>
      </xdr:nvCxnSpPr>
      <xdr:spPr>
        <a:xfrm>
          <a:off x="3098800" y="131724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157480</xdr:rowOff>
    </xdr:to>
    <xdr:cxnSp macro="">
      <xdr:nvCxnSpPr>
        <xdr:cNvPr id="380" name="直線コネクタ 379"/>
        <xdr:cNvCxnSpPr/>
      </xdr:nvCxnSpPr>
      <xdr:spPr>
        <a:xfrm flipV="1">
          <a:off x="2209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69850</xdr:rowOff>
    </xdr:to>
    <xdr:cxnSp macro="">
      <xdr:nvCxnSpPr>
        <xdr:cNvPr id="383" name="直線コネクタ 382"/>
        <xdr:cNvCxnSpPr/>
      </xdr:nvCxnSpPr>
      <xdr:spPr>
        <a:xfrm flipV="1">
          <a:off x="1320800" y="1318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3" name="楕円 392"/>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127016</xdr:rowOff>
    </xdr:from>
    <xdr:ext cx="762000" cy="259045"/>
    <xdr:sp macro="" textlink="">
      <xdr:nvSpPr>
        <xdr:cNvPr id="394"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7" name="楕円 396"/>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8" name="テキスト ボックス 397"/>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9" name="楕円 398"/>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400" name="テキスト ボックス 399"/>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1" name="楕円 40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2" name="テキスト ボックス 40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の割合は、類似団体の平均を上回っており、その要因として、公債費が類似団体平均より低い一方で物件費等の比率が類似団体に比べて高いことが要因となっています。物件費の縮減に向けて、市民ニーズの少なくなった事業について順次スクラップを進めることや予算編成で前年度以下の予算額にするなど、経費の削減に努めていきます。</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129287</xdr:rowOff>
    </xdr:to>
    <xdr:cxnSp macro="">
      <xdr:nvCxnSpPr>
        <xdr:cNvPr id="433" name="直線コネクタ 432"/>
        <xdr:cNvCxnSpPr/>
      </xdr:nvCxnSpPr>
      <xdr:spPr>
        <a:xfrm flipV="1">
          <a:off x="15671800" y="1355953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129287</xdr:rowOff>
    </xdr:to>
    <xdr:cxnSp macro="">
      <xdr:nvCxnSpPr>
        <xdr:cNvPr id="436" name="直線コネクタ 435"/>
        <xdr:cNvCxnSpPr/>
      </xdr:nvCxnSpPr>
      <xdr:spPr>
        <a:xfrm>
          <a:off x="14782800" y="1345895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85852</xdr:rowOff>
    </xdr:to>
    <xdr:cxnSp macro="">
      <xdr:nvCxnSpPr>
        <xdr:cNvPr id="439" name="直線コネクタ 438"/>
        <xdr:cNvCxnSpPr/>
      </xdr:nvCxnSpPr>
      <xdr:spPr>
        <a:xfrm>
          <a:off x="13893800" y="133400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145287</xdr:rowOff>
    </xdr:to>
    <xdr:cxnSp macro="">
      <xdr:nvCxnSpPr>
        <xdr:cNvPr id="442" name="直線コネクタ 441"/>
        <xdr:cNvCxnSpPr/>
      </xdr:nvCxnSpPr>
      <xdr:spPr>
        <a:xfrm flipV="1">
          <a:off x="13004800" y="13340080"/>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52" name="楕円 451"/>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53"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4" name="楕円 453"/>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5" name="テキスト ボックス 454"/>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6" name="楕円 455"/>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7" name="テキスト ボックス 456"/>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8" name="楕円 457"/>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9" name="テキスト ボックス 458"/>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60" name="楕円 459"/>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61" name="テキスト ボックス 460"/>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3436</xdr:rowOff>
    </xdr:from>
    <xdr:to>
      <xdr:col>29</xdr:col>
      <xdr:colOff>127000</xdr:colOff>
      <xdr:row>18</xdr:row>
      <xdr:rowOff>17544</xdr:rowOff>
    </xdr:to>
    <xdr:cxnSp macro="">
      <xdr:nvCxnSpPr>
        <xdr:cNvPr id="52" name="直線コネクタ 51"/>
        <xdr:cNvCxnSpPr/>
      </xdr:nvCxnSpPr>
      <xdr:spPr bwMode="auto">
        <a:xfrm flipV="1">
          <a:off x="5003800" y="3137161"/>
          <a:ext cx="647700" cy="14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17544</xdr:rowOff>
    </xdr:from>
    <xdr:to>
      <xdr:col>26</xdr:col>
      <xdr:colOff>50800</xdr:colOff>
      <xdr:row>18</xdr:row>
      <xdr:rowOff>28729</xdr:rowOff>
    </xdr:to>
    <xdr:cxnSp macro="">
      <xdr:nvCxnSpPr>
        <xdr:cNvPr id="55" name="直線コネクタ 54"/>
        <xdr:cNvCxnSpPr/>
      </xdr:nvCxnSpPr>
      <xdr:spPr bwMode="auto">
        <a:xfrm flipV="1">
          <a:off x="4305300" y="3151269"/>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28729</xdr:rowOff>
    </xdr:from>
    <xdr:to>
      <xdr:col>22</xdr:col>
      <xdr:colOff>114300</xdr:colOff>
      <xdr:row>18</xdr:row>
      <xdr:rowOff>94060</xdr:rowOff>
    </xdr:to>
    <xdr:cxnSp macro="">
      <xdr:nvCxnSpPr>
        <xdr:cNvPr id="58" name="直線コネクタ 57"/>
        <xdr:cNvCxnSpPr/>
      </xdr:nvCxnSpPr>
      <xdr:spPr bwMode="auto">
        <a:xfrm flipV="1">
          <a:off x="3606800" y="3162454"/>
          <a:ext cx="698500" cy="6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93750</xdr:rowOff>
    </xdr:from>
    <xdr:to>
      <xdr:col>18</xdr:col>
      <xdr:colOff>177800</xdr:colOff>
      <xdr:row>18</xdr:row>
      <xdr:rowOff>94060</xdr:rowOff>
    </xdr:to>
    <xdr:cxnSp macro="">
      <xdr:nvCxnSpPr>
        <xdr:cNvPr id="61" name="直線コネクタ 60"/>
        <xdr:cNvCxnSpPr/>
      </xdr:nvCxnSpPr>
      <xdr:spPr bwMode="auto">
        <a:xfrm>
          <a:off x="2908300" y="3227475"/>
          <a:ext cx="698500" cy="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124086</xdr:rowOff>
    </xdr:from>
    <xdr:to>
      <xdr:col>29</xdr:col>
      <xdr:colOff>177800</xdr:colOff>
      <xdr:row>18</xdr:row>
      <xdr:rowOff>54236</xdr:rowOff>
    </xdr:to>
    <xdr:sp macro="" textlink="">
      <xdr:nvSpPr>
        <xdr:cNvPr id="71" name="楕円 70"/>
        <xdr:cNvSpPr/>
      </xdr:nvSpPr>
      <xdr:spPr bwMode="auto">
        <a:xfrm>
          <a:off x="5600700" y="308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96163</xdr:rowOff>
    </xdr:from>
    <xdr:ext cx="762000" cy="259045"/>
    <xdr:sp macro="" textlink="">
      <xdr:nvSpPr>
        <xdr:cNvPr id="72" name="人口1人当たり決算額の推移該当値テキスト130"/>
        <xdr:cNvSpPr txBox="1"/>
      </xdr:nvSpPr>
      <xdr:spPr>
        <a:xfrm>
          <a:off x="5740400" y="305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138194</xdr:rowOff>
    </xdr:from>
    <xdr:to>
      <xdr:col>26</xdr:col>
      <xdr:colOff>101600</xdr:colOff>
      <xdr:row>18</xdr:row>
      <xdr:rowOff>68344</xdr:rowOff>
    </xdr:to>
    <xdr:sp macro="" textlink="">
      <xdr:nvSpPr>
        <xdr:cNvPr id="73" name="楕円 72"/>
        <xdr:cNvSpPr/>
      </xdr:nvSpPr>
      <xdr:spPr bwMode="auto">
        <a:xfrm>
          <a:off x="4953000" y="310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53121</xdr:rowOff>
    </xdr:from>
    <xdr:ext cx="736600" cy="259045"/>
    <xdr:sp macro="" textlink="">
      <xdr:nvSpPr>
        <xdr:cNvPr id="74" name="テキスト ボックス 73"/>
        <xdr:cNvSpPr txBox="1"/>
      </xdr:nvSpPr>
      <xdr:spPr>
        <a:xfrm>
          <a:off x="4622800" y="318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149379</xdr:rowOff>
    </xdr:from>
    <xdr:to>
      <xdr:col>22</xdr:col>
      <xdr:colOff>165100</xdr:colOff>
      <xdr:row>18</xdr:row>
      <xdr:rowOff>79529</xdr:rowOff>
    </xdr:to>
    <xdr:sp macro="" textlink="">
      <xdr:nvSpPr>
        <xdr:cNvPr id="75" name="楕円 74"/>
        <xdr:cNvSpPr/>
      </xdr:nvSpPr>
      <xdr:spPr bwMode="auto">
        <a:xfrm>
          <a:off x="4254500" y="311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64306</xdr:rowOff>
    </xdr:from>
    <xdr:ext cx="762000" cy="259045"/>
    <xdr:sp macro="" textlink="">
      <xdr:nvSpPr>
        <xdr:cNvPr id="76" name="テキスト ボックス 75"/>
        <xdr:cNvSpPr txBox="1"/>
      </xdr:nvSpPr>
      <xdr:spPr>
        <a:xfrm>
          <a:off x="3924300" y="319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43260</xdr:rowOff>
    </xdr:from>
    <xdr:to>
      <xdr:col>19</xdr:col>
      <xdr:colOff>38100</xdr:colOff>
      <xdr:row>18</xdr:row>
      <xdr:rowOff>144860</xdr:rowOff>
    </xdr:to>
    <xdr:sp macro="" textlink="">
      <xdr:nvSpPr>
        <xdr:cNvPr id="77" name="楕円 76"/>
        <xdr:cNvSpPr/>
      </xdr:nvSpPr>
      <xdr:spPr bwMode="auto">
        <a:xfrm>
          <a:off x="3556000" y="317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129637</xdr:rowOff>
    </xdr:from>
    <xdr:ext cx="762000" cy="259045"/>
    <xdr:sp macro="" textlink="">
      <xdr:nvSpPr>
        <xdr:cNvPr id="78" name="テキスト ボックス 77"/>
        <xdr:cNvSpPr txBox="1"/>
      </xdr:nvSpPr>
      <xdr:spPr>
        <a:xfrm>
          <a:off x="3225800" y="32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42950</xdr:rowOff>
    </xdr:from>
    <xdr:to>
      <xdr:col>15</xdr:col>
      <xdr:colOff>101600</xdr:colOff>
      <xdr:row>18</xdr:row>
      <xdr:rowOff>144549</xdr:rowOff>
    </xdr:to>
    <xdr:sp macro="" textlink="">
      <xdr:nvSpPr>
        <xdr:cNvPr id="79" name="楕円 78"/>
        <xdr:cNvSpPr/>
      </xdr:nvSpPr>
      <xdr:spPr bwMode="auto">
        <a:xfrm>
          <a:off x="2857500" y="31766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129327</xdr:rowOff>
    </xdr:from>
    <xdr:ext cx="762000" cy="259045"/>
    <xdr:sp macro="" textlink="">
      <xdr:nvSpPr>
        <xdr:cNvPr id="80" name="テキスト ボックス 79"/>
        <xdr:cNvSpPr txBox="1"/>
      </xdr:nvSpPr>
      <xdr:spPr>
        <a:xfrm>
          <a:off x="2527300" y="326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323207</xdr:rowOff>
    </xdr:from>
    <xdr:to>
      <xdr:col>29</xdr:col>
      <xdr:colOff>127000</xdr:colOff>
      <xdr:row>36</xdr:row>
      <xdr:rowOff>87201</xdr:rowOff>
    </xdr:to>
    <xdr:cxnSp macro="">
      <xdr:nvCxnSpPr>
        <xdr:cNvPr id="112" name="直線コネクタ 111"/>
        <xdr:cNvCxnSpPr/>
      </xdr:nvCxnSpPr>
      <xdr:spPr bwMode="auto">
        <a:xfrm flipV="1">
          <a:off x="5003800" y="6933557"/>
          <a:ext cx="647700" cy="10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87201</xdr:rowOff>
    </xdr:from>
    <xdr:to>
      <xdr:col>26</xdr:col>
      <xdr:colOff>50800</xdr:colOff>
      <xdr:row>37</xdr:row>
      <xdr:rowOff>15763</xdr:rowOff>
    </xdr:to>
    <xdr:cxnSp macro="">
      <xdr:nvCxnSpPr>
        <xdr:cNvPr id="115" name="直線コネクタ 114"/>
        <xdr:cNvCxnSpPr/>
      </xdr:nvCxnSpPr>
      <xdr:spPr bwMode="auto">
        <a:xfrm flipV="1">
          <a:off x="4305300" y="7040451"/>
          <a:ext cx="698500" cy="10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161244</xdr:rowOff>
    </xdr:from>
    <xdr:to>
      <xdr:col>22</xdr:col>
      <xdr:colOff>114300</xdr:colOff>
      <xdr:row>37</xdr:row>
      <xdr:rowOff>15763</xdr:rowOff>
    </xdr:to>
    <xdr:cxnSp macro="">
      <xdr:nvCxnSpPr>
        <xdr:cNvPr id="118" name="直線コネクタ 117"/>
        <xdr:cNvCxnSpPr/>
      </xdr:nvCxnSpPr>
      <xdr:spPr bwMode="auto">
        <a:xfrm>
          <a:off x="3606800" y="7114494"/>
          <a:ext cx="698500" cy="2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161244</xdr:rowOff>
    </xdr:from>
    <xdr:to>
      <xdr:col>18</xdr:col>
      <xdr:colOff>177800</xdr:colOff>
      <xdr:row>37</xdr:row>
      <xdr:rowOff>29114</xdr:rowOff>
    </xdr:to>
    <xdr:cxnSp macro="">
      <xdr:nvCxnSpPr>
        <xdr:cNvPr id="121" name="直線コネクタ 120"/>
        <xdr:cNvCxnSpPr/>
      </xdr:nvCxnSpPr>
      <xdr:spPr bwMode="auto">
        <a:xfrm flipV="1">
          <a:off x="2908300" y="7114494"/>
          <a:ext cx="698500" cy="39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272407</xdr:rowOff>
    </xdr:from>
    <xdr:to>
      <xdr:col>29</xdr:col>
      <xdr:colOff>177800</xdr:colOff>
      <xdr:row>36</xdr:row>
      <xdr:rowOff>31107</xdr:rowOff>
    </xdr:to>
    <xdr:sp macro="" textlink="">
      <xdr:nvSpPr>
        <xdr:cNvPr id="131" name="楕円 130"/>
        <xdr:cNvSpPr/>
      </xdr:nvSpPr>
      <xdr:spPr bwMode="auto">
        <a:xfrm>
          <a:off x="5600700" y="688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117484</xdr:rowOff>
    </xdr:from>
    <xdr:ext cx="762000" cy="259045"/>
    <xdr:sp macro="" textlink="">
      <xdr:nvSpPr>
        <xdr:cNvPr id="132" name="人口1人当たり決算額の推移該当値テキスト445"/>
        <xdr:cNvSpPr txBox="1"/>
      </xdr:nvSpPr>
      <xdr:spPr>
        <a:xfrm>
          <a:off x="5740400" y="67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36401</xdr:rowOff>
    </xdr:from>
    <xdr:to>
      <xdr:col>26</xdr:col>
      <xdr:colOff>101600</xdr:colOff>
      <xdr:row>36</xdr:row>
      <xdr:rowOff>138001</xdr:rowOff>
    </xdr:to>
    <xdr:sp macro="" textlink="">
      <xdr:nvSpPr>
        <xdr:cNvPr id="133" name="楕円 132"/>
        <xdr:cNvSpPr/>
      </xdr:nvSpPr>
      <xdr:spPr bwMode="auto">
        <a:xfrm>
          <a:off x="4953000" y="698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122778</xdr:rowOff>
    </xdr:from>
    <xdr:ext cx="736600" cy="259045"/>
    <xdr:sp macro="" textlink="">
      <xdr:nvSpPr>
        <xdr:cNvPr id="134" name="テキスト ボックス 133"/>
        <xdr:cNvSpPr txBox="1"/>
      </xdr:nvSpPr>
      <xdr:spPr>
        <a:xfrm>
          <a:off x="4622800" y="707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136413</xdr:rowOff>
    </xdr:from>
    <xdr:to>
      <xdr:col>22</xdr:col>
      <xdr:colOff>165100</xdr:colOff>
      <xdr:row>37</xdr:row>
      <xdr:rowOff>66563</xdr:rowOff>
    </xdr:to>
    <xdr:sp macro="" textlink="">
      <xdr:nvSpPr>
        <xdr:cNvPr id="135" name="楕円 134"/>
        <xdr:cNvSpPr/>
      </xdr:nvSpPr>
      <xdr:spPr bwMode="auto">
        <a:xfrm>
          <a:off x="4254500" y="708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51340</xdr:rowOff>
    </xdr:from>
    <xdr:ext cx="762000" cy="259045"/>
    <xdr:sp macro="" textlink="">
      <xdr:nvSpPr>
        <xdr:cNvPr id="136" name="テキスト ボックス 135"/>
        <xdr:cNvSpPr txBox="1"/>
      </xdr:nvSpPr>
      <xdr:spPr>
        <a:xfrm>
          <a:off x="3924300" y="71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110444</xdr:rowOff>
    </xdr:from>
    <xdr:to>
      <xdr:col>19</xdr:col>
      <xdr:colOff>38100</xdr:colOff>
      <xdr:row>37</xdr:row>
      <xdr:rowOff>40594</xdr:rowOff>
    </xdr:to>
    <xdr:sp macro="" textlink="">
      <xdr:nvSpPr>
        <xdr:cNvPr id="137" name="楕円 136"/>
        <xdr:cNvSpPr/>
      </xdr:nvSpPr>
      <xdr:spPr bwMode="auto">
        <a:xfrm>
          <a:off x="3556000" y="7063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25371</xdr:rowOff>
    </xdr:from>
    <xdr:ext cx="762000" cy="259045"/>
    <xdr:sp macro="" textlink="">
      <xdr:nvSpPr>
        <xdr:cNvPr id="138" name="テキスト ボックス 137"/>
        <xdr:cNvSpPr txBox="1"/>
      </xdr:nvSpPr>
      <xdr:spPr>
        <a:xfrm>
          <a:off x="3225800" y="715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149764</xdr:rowOff>
    </xdr:from>
    <xdr:to>
      <xdr:col>15</xdr:col>
      <xdr:colOff>101600</xdr:colOff>
      <xdr:row>37</xdr:row>
      <xdr:rowOff>79914</xdr:rowOff>
    </xdr:to>
    <xdr:sp macro="" textlink="">
      <xdr:nvSpPr>
        <xdr:cNvPr id="139" name="楕円 138"/>
        <xdr:cNvSpPr/>
      </xdr:nvSpPr>
      <xdr:spPr bwMode="auto">
        <a:xfrm>
          <a:off x="2857500" y="710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64691</xdr:rowOff>
    </xdr:from>
    <xdr:ext cx="762000" cy="259045"/>
    <xdr:sp macro="" textlink="">
      <xdr:nvSpPr>
        <xdr:cNvPr id="140" name="テキスト ボックス 139"/>
        <xdr:cNvSpPr txBox="1"/>
      </xdr:nvSpPr>
      <xdr:spPr>
        <a:xfrm>
          <a:off x="2527300" y="718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39,908
39,628
77.91
28,142,991
27,475,877
525,764
9,922,104
21,715,431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101426</xdr:rowOff>
    </xdr:from>
    <xdr:to>
      <xdr:col>24</xdr:col>
      <xdr:colOff>63500</xdr:colOff>
      <xdr:row>37</xdr:row>
      <xdr:rowOff>60163</xdr:rowOff>
    </xdr:to>
    <xdr:cxnSp macro="">
      <xdr:nvCxnSpPr>
        <xdr:cNvPr id="63" name="直線コネクタ 62"/>
        <xdr:cNvCxnSpPr/>
      </xdr:nvCxnSpPr>
      <xdr:spPr>
        <a:xfrm flipV="1">
          <a:off x="3797300" y="6273626"/>
          <a:ext cx="838200" cy="1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60163</xdr:rowOff>
    </xdr:from>
    <xdr:to>
      <xdr:col>19</xdr:col>
      <xdr:colOff>177800</xdr:colOff>
      <xdr:row>37</xdr:row>
      <xdr:rowOff>125282</xdr:rowOff>
    </xdr:to>
    <xdr:cxnSp macro="">
      <xdr:nvCxnSpPr>
        <xdr:cNvPr id="66" name="直線コネクタ 65"/>
        <xdr:cNvCxnSpPr/>
      </xdr:nvCxnSpPr>
      <xdr:spPr>
        <a:xfrm flipV="1">
          <a:off x="2908300" y="6403813"/>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110472</xdr:rowOff>
    </xdr:from>
    <xdr:to>
      <xdr:col>15</xdr:col>
      <xdr:colOff>50800</xdr:colOff>
      <xdr:row>37</xdr:row>
      <xdr:rowOff>125282</xdr:rowOff>
    </xdr:to>
    <xdr:cxnSp macro="">
      <xdr:nvCxnSpPr>
        <xdr:cNvPr id="69" name="直線コネクタ 68"/>
        <xdr:cNvCxnSpPr/>
      </xdr:nvCxnSpPr>
      <xdr:spPr>
        <a:xfrm>
          <a:off x="2019300" y="6454122"/>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40259</xdr:rowOff>
    </xdr:from>
    <xdr:to>
      <xdr:col>10</xdr:col>
      <xdr:colOff>114300</xdr:colOff>
      <xdr:row>37</xdr:row>
      <xdr:rowOff>110472</xdr:rowOff>
    </xdr:to>
    <xdr:cxnSp macro="">
      <xdr:nvCxnSpPr>
        <xdr:cNvPr id="72" name="直線コネクタ 71"/>
        <xdr:cNvCxnSpPr/>
      </xdr:nvCxnSpPr>
      <xdr:spPr>
        <a:xfrm>
          <a:off x="1130300" y="638390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50626</xdr:rowOff>
    </xdr:from>
    <xdr:to>
      <xdr:col>24</xdr:col>
      <xdr:colOff>114300</xdr:colOff>
      <xdr:row>36</xdr:row>
      <xdr:rowOff>152226</xdr:rowOff>
    </xdr:to>
    <xdr:sp macro="" textlink="">
      <xdr:nvSpPr>
        <xdr:cNvPr id="82" name="楕円 81"/>
        <xdr:cNvSpPr/>
      </xdr:nvSpPr>
      <xdr:spPr>
        <a:xfrm>
          <a:off x="4584700" y="62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29053</xdr:rowOff>
    </xdr:from>
    <xdr:ext cx="534377" cy="259045"/>
    <xdr:sp macro="" textlink="">
      <xdr:nvSpPr>
        <xdr:cNvPr id="83" name="人件費該当値テキスト"/>
        <xdr:cNvSpPr txBox="1"/>
      </xdr:nvSpPr>
      <xdr:spPr>
        <a:xfrm>
          <a:off x="4686300" y="62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9363</xdr:rowOff>
    </xdr:from>
    <xdr:to>
      <xdr:col>20</xdr:col>
      <xdr:colOff>38100</xdr:colOff>
      <xdr:row>37</xdr:row>
      <xdr:rowOff>110963</xdr:rowOff>
    </xdr:to>
    <xdr:sp macro="" textlink="">
      <xdr:nvSpPr>
        <xdr:cNvPr id="84" name="楕円 83"/>
        <xdr:cNvSpPr/>
      </xdr:nvSpPr>
      <xdr:spPr>
        <a:xfrm>
          <a:off x="3746500" y="63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102090</xdr:rowOff>
    </xdr:from>
    <xdr:ext cx="534377" cy="259045"/>
    <xdr:sp macro="" textlink="">
      <xdr:nvSpPr>
        <xdr:cNvPr id="85" name="テキスト ボックス 84"/>
        <xdr:cNvSpPr txBox="1"/>
      </xdr:nvSpPr>
      <xdr:spPr>
        <a:xfrm>
          <a:off x="3530111" y="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74482</xdr:rowOff>
    </xdr:from>
    <xdr:to>
      <xdr:col>15</xdr:col>
      <xdr:colOff>101600</xdr:colOff>
      <xdr:row>38</xdr:row>
      <xdr:rowOff>4632</xdr:rowOff>
    </xdr:to>
    <xdr:sp macro="" textlink="">
      <xdr:nvSpPr>
        <xdr:cNvPr id="86" name="楕円 85"/>
        <xdr:cNvSpPr/>
      </xdr:nvSpPr>
      <xdr:spPr>
        <a:xfrm>
          <a:off x="2857500" y="64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167209</xdr:rowOff>
    </xdr:from>
    <xdr:ext cx="534377" cy="259045"/>
    <xdr:sp macro="" textlink="">
      <xdr:nvSpPr>
        <xdr:cNvPr id="87" name="テキスト ボックス 86"/>
        <xdr:cNvSpPr txBox="1"/>
      </xdr:nvSpPr>
      <xdr:spPr>
        <a:xfrm>
          <a:off x="2641111" y="65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59672</xdr:rowOff>
    </xdr:from>
    <xdr:to>
      <xdr:col>10</xdr:col>
      <xdr:colOff>165100</xdr:colOff>
      <xdr:row>37</xdr:row>
      <xdr:rowOff>161272</xdr:rowOff>
    </xdr:to>
    <xdr:sp macro="" textlink="">
      <xdr:nvSpPr>
        <xdr:cNvPr id="88" name="楕円 87"/>
        <xdr:cNvSpPr/>
      </xdr:nvSpPr>
      <xdr:spPr>
        <a:xfrm>
          <a:off x="1968500" y="64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152399</xdr:rowOff>
    </xdr:from>
    <xdr:ext cx="534377" cy="259045"/>
    <xdr:sp macro="" textlink="">
      <xdr:nvSpPr>
        <xdr:cNvPr id="89" name="テキスト ボックス 88"/>
        <xdr:cNvSpPr txBox="1"/>
      </xdr:nvSpPr>
      <xdr:spPr>
        <a:xfrm>
          <a:off x="1752111" y="64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160909</xdr:rowOff>
    </xdr:from>
    <xdr:to>
      <xdr:col>6</xdr:col>
      <xdr:colOff>38100</xdr:colOff>
      <xdr:row>37</xdr:row>
      <xdr:rowOff>91059</xdr:rowOff>
    </xdr:to>
    <xdr:sp macro="" textlink="">
      <xdr:nvSpPr>
        <xdr:cNvPr id="90" name="楕円 89"/>
        <xdr:cNvSpPr/>
      </xdr:nvSpPr>
      <xdr:spPr>
        <a:xfrm>
          <a:off x="107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82186</xdr:rowOff>
    </xdr:from>
    <xdr:ext cx="534377" cy="259045"/>
    <xdr:sp macro="" textlink="">
      <xdr:nvSpPr>
        <xdr:cNvPr id="91" name="テキスト ボックス 90"/>
        <xdr:cNvSpPr txBox="1"/>
      </xdr:nvSpPr>
      <xdr:spPr>
        <a:xfrm>
          <a:off x="863111" y="64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162451</xdr:rowOff>
    </xdr:from>
    <xdr:to>
      <xdr:col>24</xdr:col>
      <xdr:colOff>63500</xdr:colOff>
      <xdr:row>56</xdr:row>
      <xdr:rowOff>163485</xdr:rowOff>
    </xdr:to>
    <xdr:cxnSp macro="">
      <xdr:nvCxnSpPr>
        <xdr:cNvPr id="123" name="直線コネクタ 122"/>
        <xdr:cNvCxnSpPr/>
      </xdr:nvCxnSpPr>
      <xdr:spPr>
        <a:xfrm>
          <a:off x="3797300" y="9763651"/>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162451</xdr:rowOff>
    </xdr:from>
    <xdr:to>
      <xdr:col>19</xdr:col>
      <xdr:colOff>177800</xdr:colOff>
      <xdr:row>57</xdr:row>
      <xdr:rowOff>13524</xdr:rowOff>
    </xdr:to>
    <xdr:cxnSp macro="">
      <xdr:nvCxnSpPr>
        <xdr:cNvPr id="126" name="直線コネクタ 125"/>
        <xdr:cNvCxnSpPr/>
      </xdr:nvCxnSpPr>
      <xdr:spPr>
        <a:xfrm flipV="1">
          <a:off x="2908300" y="9763651"/>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13524</xdr:rowOff>
    </xdr:from>
    <xdr:to>
      <xdr:col>15</xdr:col>
      <xdr:colOff>50800</xdr:colOff>
      <xdr:row>57</xdr:row>
      <xdr:rowOff>29809</xdr:rowOff>
    </xdr:to>
    <xdr:cxnSp macro="">
      <xdr:nvCxnSpPr>
        <xdr:cNvPr id="129" name="直線コネクタ 128"/>
        <xdr:cNvCxnSpPr/>
      </xdr:nvCxnSpPr>
      <xdr:spPr>
        <a:xfrm flipV="1">
          <a:off x="2019300" y="9786174"/>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874</xdr:rowOff>
    </xdr:from>
    <xdr:to>
      <xdr:col>10</xdr:col>
      <xdr:colOff>114300</xdr:colOff>
      <xdr:row>57</xdr:row>
      <xdr:rowOff>29809</xdr:rowOff>
    </xdr:to>
    <xdr:cxnSp macro="">
      <xdr:nvCxnSpPr>
        <xdr:cNvPr id="132" name="直線コネクタ 131"/>
        <xdr:cNvCxnSpPr/>
      </xdr:nvCxnSpPr>
      <xdr:spPr>
        <a:xfrm>
          <a:off x="1130300" y="9773524"/>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112685</xdr:rowOff>
    </xdr:from>
    <xdr:to>
      <xdr:col>24</xdr:col>
      <xdr:colOff>114300</xdr:colOff>
      <xdr:row>57</xdr:row>
      <xdr:rowOff>42835</xdr:rowOff>
    </xdr:to>
    <xdr:sp macro="" textlink="">
      <xdr:nvSpPr>
        <xdr:cNvPr id="142" name="楕円 141"/>
        <xdr:cNvSpPr/>
      </xdr:nvSpPr>
      <xdr:spPr>
        <a:xfrm>
          <a:off x="4584700" y="9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91112</xdr:rowOff>
    </xdr:from>
    <xdr:ext cx="534377" cy="259045"/>
    <xdr:sp macro="" textlink="">
      <xdr:nvSpPr>
        <xdr:cNvPr id="143" name="物件費該当値テキスト"/>
        <xdr:cNvSpPr txBox="1"/>
      </xdr:nvSpPr>
      <xdr:spPr>
        <a:xfrm>
          <a:off x="4686300" y="96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111651</xdr:rowOff>
    </xdr:from>
    <xdr:to>
      <xdr:col>20</xdr:col>
      <xdr:colOff>38100</xdr:colOff>
      <xdr:row>57</xdr:row>
      <xdr:rowOff>41801</xdr:rowOff>
    </xdr:to>
    <xdr:sp macro="" textlink="">
      <xdr:nvSpPr>
        <xdr:cNvPr id="144" name="楕円 143"/>
        <xdr:cNvSpPr/>
      </xdr:nvSpPr>
      <xdr:spPr>
        <a:xfrm>
          <a:off x="3746500" y="97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32928</xdr:rowOff>
    </xdr:from>
    <xdr:ext cx="534377" cy="259045"/>
    <xdr:sp macro="" textlink="">
      <xdr:nvSpPr>
        <xdr:cNvPr id="145" name="テキスト ボックス 144"/>
        <xdr:cNvSpPr txBox="1"/>
      </xdr:nvSpPr>
      <xdr:spPr>
        <a:xfrm>
          <a:off x="3530111" y="98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134174</xdr:rowOff>
    </xdr:from>
    <xdr:to>
      <xdr:col>15</xdr:col>
      <xdr:colOff>101600</xdr:colOff>
      <xdr:row>57</xdr:row>
      <xdr:rowOff>64324</xdr:rowOff>
    </xdr:to>
    <xdr:sp macro="" textlink="">
      <xdr:nvSpPr>
        <xdr:cNvPr id="146" name="楕円 145"/>
        <xdr:cNvSpPr/>
      </xdr:nvSpPr>
      <xdr:spPr>
        <a:xfrm>
          <a:off x="2857500" y="97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80851</xdr:rowOff>
    </xdr:from>
    <xdr:ext cx="534377" cy="259045"/>
    <xdr:sp macro="" textlink="">
      <xdr:nvSpPr>
        <xdr:cNvPr id="147" name="テキスト ボックス 146"/>
        <xdr:cNvSpPr txBox="1"/>
      </xdr:nvSpPr>
      <xdr:spPr>
        <a:xfrm>
          <a:off x="2641111" y="95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150459</xdr:rowOff>
    </xdr:from>
    <xdr:to>
      <xdr:col>10</xdr:col>
      <xdr:colOff>165100</xdr:colOff>
      <xdr:row>57</xdr:row>
      <xdr:rowOff>80609</xdr:rowOff>
    </xdr:to>
    <xdr:sp macro="" textlink="">
      <xdr:nvSpPr>
        <xdr:cNvPr id="148" name="楕円 147"/>
        <xdr:cNvSpPr/>
      </xdr:nvSpPr>
      <xdr:spPr>
        <a:xfrm>
          <a:off x="1968500" y="97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71736</xdr:rowOff>
    </xdr:from>
    <xdr:ext cx="534377" cy="259045"/>
    <xdr:sp macro="" textlink="">
      <xdr:nvSpPr>
        <xdr:cNvPr id="149" name="テキスト ボックス 148"/>
        <xdr:cNvSpPr txBox="1"/>
      </xdr:nvSpPr>
      <xdr:spPr>
        <a:xfrm>
          <a:off x="1752111" y="98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121524</xdr:rowOff>
    </xdr:from>
    <xdr:to>
      <xdr:col>6</xdr:col>
      <xdr:colOff>38100</xdr:colOff>
      <xdr:row>57</xdr:row>
      <xdr:rowOff>51674</xdr:rowOff>
    </xdr:to>
    <xdr:sp macro="" textlink="">
      <xdr:nvSpPr>
        <xdr:cNvPr id="150" name="楕円 149"/>
        <xdr:cNvSpPr/>
      </xdr:nvSpPr>
      <xdr:spPr>
        <a:xfrm>
          <a:off x="1079500" y="97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68201</xdr:rowOff>
    </xdr:from>
    <xdr:ext cx="534377" cy="259045"/>
    <xdr:sp macro="" textlink="">
      <xdr:nvSpPr>
        <xdr:cNvPr id="151" name="テキスト ボックス 150"/>
        <xdr:cNvSpPr txBox="1"/>
      </xdr:nvSpPr>
      <xdr:spPr>
        <a:xfrm>
          <a:off x="863111" y="94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60970</xdr:rowOff>
    </xdr:from>
    <xdr:to>
      <xdr:col>24</xdr:col>
      <xdr:colOff>63500</xdr:colOff>
      <xdr:row>78</xdr:row>
      <xdr:rowOff>30110</xdr:rowOff>
    </xdr:to>
    <xdr:cxnSp macro="">
      <xdr:nvCxnSpPr>
        <xdr:cNvPr id="178" name="直線コネクタ 177"/>
        <xdr:cNvCxnSpPr/>
      </xdr:nvCxnSpPr>
      <xdr:spPr>
        <a:xfrm flipV="1">
          <a:off x="3797300" y="13262620"/>
          <a:ext cx="8382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170149</xdr:rowOff>
    </xdr:from>
    <xdr:to>
      <xdr:col>19</xdr:col>
      <xdr:colOff>177800</xdr:colOff>
      <xdr:row>78</xdr:row>
      <xdr:rowOff>30110</xdr:rowOff>
    </xdr:to>
    <xdr:cxnSp macro="">
      <xdr:nvCxnSpPr>
        <xdr:cNvPr id="181" name="直線コネクタ 180"/>
        <xdr:cNvCxnSpPr/>
      </xdr:nvCxnSpPr>
      <xdr:spPr>
        <a:xfrm>
          <a:off x="2908300" y="13371799"/>
          <a:ext cx="889000" cy="3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34544</xdr:rowOff>
    </xdr:from>
    <xdr:to>
      <xdr:col>15</xdr:col>
      <xdr:colOff>50800</xdr:colOff>
      <xdr:row>77</xdr:row>
      <xdr:rowOff>170149</xdr:rowOff>
    </xdr:to>
    <xdr:cxnSp macro="">
      <xdr:nvCxnSpPr>
        <xdr:cNvPr id="184" name="直線コネクタ 183"/>
        <xdr:cNvCxnSpPr/>
      </xdr:nvCxnSpPr>
      <xdr:spPr>
        <a:xfrm>
          <a:off x="2019300" y="13236194"/>
          <a:ext cx="889000" cy="1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34544</xdr:rowOff>
    </xdr:from>
    <xdr:to>
      <xdr:col>10</xdr:col>
      <xdr:colOff>114300</xdr:colOff>
      <xdr:row>77</xdr:row>
      <xdr:rowOff>140111</xdr:rowOff>
    </xdr:to>
    <xdr:cxnSp macro="">
      <xdr:nvCxnSpPr>
        <xdr:cNvPr id="187" name="直線コネクタ 186"/>
        <xdr:cNvCxnSpPr/>
      </xdr:nvCxnSpPr>
      <xdr:spPr>
        <a:xfrm flipV="1">
          <a:off x="1130300" y="13236194"/>
          <a:ext cx="889000" cy="10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10170</xdr:rowOff>
    </xdr:from>
    <xdr:to>
      <xdr:col>24</xdr:col>
      <xdr:colOff>114300</xdr:colOff>
      <xdr:row>77</xdr:row>
      <xdr:rowOff>111770</xdr:rowOff>
    </xdr:to>
    <xdr:sp macro="" textlink="">
      <xdr:nvSpPr>
        <xdr:cNvPr id="197" name="楕円 196"/>
        <xdr:cNvSpPr/>
      </xdr:nvSpPr>
      <xdr:spPr>
        <a:xfrm>
          <a:off x="4584700" y="132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33047</xdr:rowOff>
    </xdr:from>
    <xdr:ext cx="534377" cy="259045"/>
    <xdr:sp macro="" textlink="">
      <xdr:nvSpPr>
        <xdr:cNvPr id="198" name="維持補修費該当値テキスト"/>
        <xdr:cNvSpPr txBox="1"/>
      </xdr:nvSpPr>
      <xdr:spPr>
        <a:xfrm>
          <a:off x="4686300" y="1306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150760</xdr:rowOff>
    </xdr:from>
    <xdr:to>
      <xdr:col>20</xdr:col>
      <xdr:colOff>38100</xdr:colOff>
      <xdr:row>78</xdr:row>
      <xdr:rowOff>80910</xdr:rowOff>
    </xdr:to>
    <xdr:sp macro="" textlink="">
      <xdr:nvSpPr>
        <xdr:cNvPr id="199" name="楕円 198"/>
        <xdr:cNvSpPr/>
      </xdr:nvSpPr>
      <xdr:spPr>
        <a:xfrm>
          <a:off x="3746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72037</xdr:rowOff>
    </xdr:from>
    <xdr:ext cx="469744" cy="259045"/>
    <xdr:sp macro="" textlink="">
      <xdr:nvSpPr>
        <xdr:cNvPr id="200" name="テキスト ボックス 199"/>
        <xdr:cNvSpPr txBox="1"/>
      </xdr:nvSpPr>
      <xdr:spPr>
        <a:xfrm>
          <a:off x="3562428"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119349</xdr:rowOff>
    </xdr:from>
    <xdr:to>
      <xdr:col>15</xdr:col>
      <xdr:colOff>101600</xdr:colOff>
      <xdr:row>78</xdr:row>
      <xdr:rowOff>49499</xdr:rowOff>
    </xdr:to>
    <xdr:sp macro="" textlink="">
      <xdr:nvSpPr>
        <xdr:cNvPr id="201" name="楕円 200"/>
        <xdr:cNvSpPr/>
      </xdr:nvSpPr>
      <xdr:spPr>
        <a:xfrm>
          <a:off x="2857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66026</xdr:rowOff>
    </xdr:from>
    <xdr:ext cx="469744" cy="259045"/>
    <xdr:sp macro="" textlink="">
      <xdr:nvSpPr>
        <xdr:cNvPr id="202" name="テキスト ボックス 201"/>
        <xdr:cNvSpPr txBox="1"/>
      </xdr:nvSpPr>
      <xdr:spPr>
        <a:xfrm>
          <a:off x="2673428" y="1309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155194</xdr:rowOff>
    </xdr:from>
    <xdr:to>
      <xdr:col>10</xdr:col>
      <xdr:colOff>165100</xdr:colOff>
      <xdr:row>77</xdr:row>
      <xdr:rowOff>85344</xdr:rowOff>
    </xdr:to>
    <xdr:sp macro="" textlink="">
      <xdr:nvSpPr>
        <xdr:cNvPr id="203" name="楕円 202"/>
        <xdr:cNvSpPr/>
      </xdr:nvSpPr>
      <xdr:spPr>
        <a:xfrm>
          <a:off x="1968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101871</xdr:rowOff>
    </xdr:from>
    <xdr:ext cx="534377" cy="259045"/>
    <xdr:sp macro="" textlink="">
      <xdr:nvSpPr>
        <xdr:cNvPr id="204" name="テキスト ボックス 203"/>
        <xdr:cNvSpPr txBox="1"/>
      </xdr:nvSpPr>
      <xdr:spPr>
        <a:xfrm>
          <a:off x="1752111" y="129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89311</xdr:rowOff>
    </xdr:from>
    <xdr:to>
      <xdr:col>6</xdr:col>
      <xdr:colOff>38100</xdr:colOff>
      <xdr:row>78</xdr:row>
      <xdr:rowOff>19461</xdr:rowOff>
    </xdr:to>
    <xdr:sp macro="" textlink="">
      <xdr:nvSpPr>
        <xdr:cNvPr id="205" name="楕円 204"/>
        <xdr:cNvSpPr/>
      </xdr:nvSpPr>
      <xdr:spPr>
        <a:xfrm>
          <a:off x="1079500" y="132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35988</xdr:rowOff>
    </xdr:from>
    <xdr:ext cx="469744" cy="259045"/>
    <xdr:sp macro="" textlink="">
      <xdr:nvSpPr>
        <xdr:cNvPr id="206" name="テキスト ボックス 205"/>
        <xdr:cNvSpPr txBox="1"/>
      </xdr:nvSpPr>
      <xdr:spPr>
        <a:xfrm>
          <a:off x="895428" y="1306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153415</xdr:rowOff>
    </xdr:from>
    <xdr:to>
      <xdr:col>24</xdr:col>
      <xdr:colOff>63500</xdr:colOff>
      <xdr:row>96</xdr:row>
      <xdr:rowOff>59404</xdr:rowOff>
    </xdr:to>
    <xdr:cxnSp macro="">
      <xdr:nvCxnSpPr>
        <xdr:cNvPr id="236" name="直線コネクタ 235"/>
        <xdr:cNvCxnSpPr/>
      </xdr:nvCxnSpPr>
      <xdr:spPr>
        <a:xfrm>
          <a:off x="3797300" y="16441165"/>
          <a:ext cx="838200" cy="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153415</xdr:rowOff>
    </xdr:from>
    <xdr:to>
      <xdr:col>19</xdr:col>
      <xdr:colOff>177800</xdr:colOff>
      <xdr:row>96</xdr:row>
      <xdr:rowOff>20428</xdr:rowOff>
    </xdr:to>
    <xdr:cxnSp macro="">
      <xdr:nvCxnSpPr>
        <xdr:cNvPr id="239" name="直線コネクタ 238"/>
        <xdr:cNvCxnSpPr/>
      </xdr:nvCxnSpPr>
      <xdr:spPr>
        <a:xfrm flipV="1">
          <a:off x="2908300" y="16441165"/>
          <a:ext cx="889000" cy="3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20428</xdr:rowOff>
    </xdr:from>
    <xdr:to>
      <xdr:col>15</xdr:col>
      <xdr:colOff>50800</xdr:colOff>
      <xdr:row>96</xdr:row>
      <xdr:rowOff>66376</xdr:rowOff>
    </xdr:to>
    <xdr:cxnSp macro="">
      <xdr:nvCxnSpPr>
        <xdr:cNvPr id="242" name="直線コネクタ 241"/>
        <xdr:cNvCxnSpPr/>
      </xdr:nvCxnSpPr>
      <xdr:spPr>
        <a:xfrm flipV="1">
          <a:off x="2019300" y="1647962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157054</xdr:rowOff>
    </xdr:from>
    <xdr:to>
      <xdr:col>10</xdr:col>
      <xdr:colOff>114300</xdr:colOff>
      <xdr:row>96</xdr:row>
      <xdr:rowOff>66376</xdr:rowOff>
    </xdr:to>
    <xdr:cxnSp macro="">
      <xdr:nvCxnSpPr>
        <xdr:cNvPr id="245" name="直線コネクタ 244"/>
        <xdr:cNvCxnSpPr/>
      </xdr:nvCxnSpPr>
      <xdr:spPr>
        <a:xfrm>
          <a:off x="1130300" y="16444804"/>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8604</xdr:rowOff>
    </xdr:from>
    <xdr:to>
      <xdr:col>24</xdr:col>
      <xdr:colOff>114300</xdr:colOff>
      <xdr:row>96</xdr:row>
      <xdr:rowOff>110204</xdr:rowOff>
    </xdr:to>
    <xdr:sp macro="" textlink="">
      <xdr:nvSpPr>
        <xdr:cNvPr id="255" name="楕円 254"/>
        <xdr:cNvSpPr/>
      </xdr:nvSpPr>
      <xdr:spPr>
        <a:xfrm>
          <a:off x="45847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158481</xdr:rowOff>
    </xdr:from>
    <xdr:ext cx="534377" cy="259045"/>
    <xdr:sp macro="" textlink="">
      <xdr:nvSpPr>
        <xdr:cNvPr id="256" name="扶助費該当値テキスト"/>
        <xdr:cNvSpPr txBox="1"/>
      </xdr:nvSpPr>
      <xdr:spPr>
        <a:xfrm>
          <a:off x="4686300" y="164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102615</xdr:rowOff>
    </xdr:from>
    <xdr:to>
      <xdr:col>20</xdr:col>
      <xdr:colOff>38100</xdr:colOff>
      <xdr:row>96</xdr:row>
      <xdr:rowOff>32765</xdr:rowOff>
    </xdr:to>
    <xdr:sp macro="" textlink="">
      <xdr:nvSpPr>
        <xdr:cNvPr id="257" name="楕円 256"/>
        <xdr:cNvSpPr/>
      </xdr:nvSpPr>
      <xdr:spPr>
        <a:xfrm>
          <a:off x="3746500" y="163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23892</xdr:rowOff>
    </xdr:from>
    <xdr:ext cx="534377" cy="259045"/>
    <xdr:sp macro="" textlink="">
      <xdr:nvSpPr>
        <xdr:cNvPr id="258" name="テキスト ボックス 257"/>
        <xdr:cNvSpPr txBox="1"/>
      </xdr:nvSpPr>
      <xdr:spPr>
        <a:xfrm>
          <a:off x="3530111"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141078</xdr:rowOff>
    </xdr:from>
    <xdr:to>
      <xdr:col>15</xdr:col>
      <xdr:colOff>101600</xdr:colOff>
      <xdr:row>96</xdr:row>
      <xdr:rowOff>71228</xdr:rowOff>
    </xdr:to>
    <xdr:sp macro="" textlink="">
      <xdr:nvSpPr>
        <xdr:cNvPr id="259" name="楕円 258"/>
        <xdr:cNvSpPr/>
      </xdr:nvSpPr>
      <xdr:spPr>
        <a:xfrm>
          <a:off x="2857500" y="164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62355</xdr:rowOff>
    </xdr:from>
    <xdr:ext cx="534377" cy="259045"/>
    <xdr:sp macro="" textlink="">
      <xdr:nvSpPr>
        <xdr:cNvPr id="260" name="テキスト ボックス 259"/>
        <xdr:cNvSpPr txBox="1"/>
      </xdr:nvSpPr>
      <xdr:spPr>
        <a:xfrm>
          <a:off x="2641111" y="165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15576</xdr:rowOff>
    </xdr:from>
    <xdr:to>
      <xdr:col>10</xdr:col>
      <xdr:colOff>165100</xdr:colOff>
      <xdr:row>96</xdr:row>
      <xdr:rowOff>117176</xdr:rowOff>
    </xdr:to>
    <xdr:sp macro="" textlink="">
      <xdr:nvSpPr>
        <xdr:cNvPr id="261" name="楕円 260"/>
        <xdr:cNvSpPr/>
      </xdr:nvSpPr>
      <xdr:spPr>
        <a:xfrm>
          <a:off x="1968500" y="164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108303</xdr:rowOff>
    </xdr:from>
    <xdr:ext cx="534377" cy="259045"/>
    <xdr:sp macro="" textlink="">
      <xdr:nvSpPr>
        <xdr:cNvPr id="262" name="テキスト ボックス 261"/>
        <xdr:cNvSpPr txBox="1"/>
      </xdr:nvSpPr>
      <xdr:spPr>
        <a:xfrm>
          <a:off x="1752111" y="1656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106254</xdr:rowOff>
    </xdr:from>
    <xdr:to>
      <xdr:col>6</xdr:col>
      <xdr:colOff>38100</xdr:colOff>
      <xdr:row>96</xdr:row>
      <xdr:rowOff>36404</xdr:rowOff>
    </xdr:to>
    <xdr:sp macro="" textlink="">
      <xdr:nvSpPr>
        <xdr:cNvPr id="263" name="楕円 262"/>
        <xdr:cNvSpPr/>
      </xdr:nvSpPr>
      <xdr:spPr>
        <a:xfrm>
          <a:off x="1079500" y="163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27531</xdr:rowOff>
    </xdr:from>
    <xdr:ext cx="534377" cy="259045"/>
    <xdr:sp macro="" textlink="">
      <xdr:nvSpPr>
        <xdr:cNvPr id="264" name="テキスト ボックス 263"/>
        <xdr:cNvSpPr txBox="1"/>
      </xdr:nvSpPr>
      <xdr:spPr>
        <a:xfrm>
          <a:off x="863111" y="164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130282</xdr:rowOff>
    </xdr:from>
    <xdr:to>
      <xdr:col>55</xdr:col>
      <xdr:colOff>0</xdr:colOff>
      <xdr:row>37</xdr:row>
      <xdr:rowOff>134095</xdr:rowOff>
    </xdr:to>
    <xdr:cxnSp macro="">
      <xdr:nvCxnSpPr>
        <xdr:cNvPr id="293" name="直線コネクタ 292"/>
        <xdr:cNvCxnSpPr/>
      </xdr:nvCxnSpPr>
      <xdr:spPr>
        <a:xfrm flipV="1">
          <a:off x="9639300" y="5959582"/>
          <a:ext cx="838200" cy="5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134095</xdr:rowOff>
    </xdr:from>
    <xdr:to>
      <xdr:col>50</xdr:col>
      <xdr:colOff>114300</xdr:colOff>
      <xdr:row>37</xdr:row>
      <xdr:rowOff>161619</xdr:rowOff>
    </xdr:to>
    <xdr:cxnSp macro="">
      <xdr:nvCxnSpPr>
        <xdr:cNvPr id="296" name="直線コネクタ 295"/>
        <xdr:cNvCxnSpPr/>
      </xdr:nvCxnSpPr>
      <xdr:spPr>
        <a:xfrm flipV="1">
          <a:off x="8750300" y="6477745"/>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141536</xdr:rowOff>
    </xdr:from>
    <xdr:to>
      <xdr:col>45</xdr:col>
      <xdr:colOff>177800</xdr:colOff>
      <xdr:row>37</xdr:row>
      <xdr:rowOff>161619</xdr:rowOff>
    </xdr:to>
    <xdr:cxnSp macro="">
      <xdr:nvCxnSpPr>
        <xdr:cNvPr id="299" name="直線コネクタ 298"/>
        <xdr:cNvCxnSpPr/>
      </xdr:nvCxnSpPr>
      <xdr:spPr>
        <a:xfrm>
          <a:off x="7861300" y="6485186"/>
          <a:ext cx="889000" cy="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141536</xdr:rowOff>
    </xdr:from>
    <xdr:to>
      <xdr:col>41</xdr:col>
      <xdr:colOff>50800</xdr:colOff>
      <xdr:row>37</xdr:row>
      <xdr:rowOff>151717</xdr:rowOff>
    </xdr:to>
    <xdr:cxnSp macro="">
      <xdr:nvCxnSpPr>
        <xdr:cNvPr id="302" name="直線コネクタ 301"/>
        <xdr:cNvCxnSpPr/>
      </xdr:nvCxnSpPr>
      <xdr:spPr>
        <a:xfrm flipV="1">
          <a:off x="6972300" y="6485186"/>
          <a:ext cx="8890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79482</xdr:rowOff>
    </xdr:from>
    <xdr:to>
      <xdr:col>55</xdr:col>
      <xdr:colOff>50800</xdr:colOff>
      <xdr:row>35</xdr:row>
      <xdr:rowOff>9632</xdr:rowOff>
    </xdr:to>
    <xdr:sp macro="" textlink="">
      <xdr:nvSpPr>
        <xdr:cNvPr id="312" name="楕円 311"/>
        <xdr:cNvSpPr/>
      </xdr:nvSpPr>
      <xdr:spPr>
        <a:xfrm>
          <a:off x="10426700" y="59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102359</xdr:rowOff>
    </xdr:from>
    <xdr:ext cx="599010" cy="259045"/>
    <xdr:sp macro="" textlink="">
      <xdr:nvSpPr>
        <xdr:cNvPr id="313" name="補助費等該当値テキスト"/>
        <xdr:cNvSpPr txBox="1"/>
      </xdr:nvSpPr>
      <xdr:spPr>
        <a:xfrm>
          <a:off x="10528300" y="57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83295</xdr:rowOff>
    </xdr:from>
    <xdr:to>
      <xdr:col>50</xdr:col>
      <xdr:colOff>165100</xdr:colOff>
      <xdr:row>38</xdr:row>
      <xdr:rowOff>13446</xdr:rowOff>
    </xdr:to>
    <xdr:sp macro="" textlink="">
      <xdr:nvSpPr>
        <xdr:cNvPr id="314" name="楕円 313"/>
        <xdr:cNvSpPr/>
      </xdr:nvSpPr>
      <xdr:spPr>
        <a:xfrm>
          <a:off x="9588500" y="6426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4573</xdr:rowOff>
    </xdr:from>
    <xdr:ext cx="534377" cy="259045"/>
    <xdr:sp macro="" textlink="">
      <xdr:nvSpPr>
        <xdr:cNvPr id="315" name="テキスト ボックス 314"/>
        <xdr:cNvSpPr txBox="1"/>
      </xdr:nvSpPr>
      <xdr:spPr>
        <a:xfrm>
          <a:off x="9372111" y="65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110819</xdr:rowOff>
    </xdr:from>
    <xdr:to>
      <xdr:col>46</xdr:col>
      <xdr:colOff>38100</xdr:colOff>
      <xdr:row>38</xdr:row>
      <xdr:rowOff>40969</xdr:rowOff>
    </xdr:to>
    <xdr:sp macro="" textlink="">
      <xdr:nvSpPr>
        <xdr:cNvPr id="316" name="楕円 315"/>
        <xdr:cNvSpPr/>
      </xdr:nvSpPr>
      <xdr:spPr>
        <a:xfrm>
          <a:off x="8699500" y="64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32096</xdr:rowOff>
    </xdr:from>
    <xdr:ext cx="534377" cy="259045"/>
    <xdr:sp macro="" textlink="">
      <xdr:nvSpPr>
        <xdr:cNvPr id="317" name="テキスト ボックス 316"/>
        <xdr:cNvSpPr txBox="1"/>
      </xdr:nvSpPr>
      <xdr:spPr>
        <a:xfrm>
          <a:off x="8483111" y="654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90736</xdr:rowOff>
    </xdr:from>
    <xdr:to>
      <xdr:col>41</xdr:col>
      <xdr:colOff>101600</xdr:colOff>
      <xdr:row>38</xdr:row>
      <xdr:rowOff>20886</xdr:rowOff>
    </xdr:to>
    <xdr:sp macro="" textlink="">
      <xdr:nvSpPr>
        <xdr:cNvPr id="318" name="楕円 317"/>
        <xdr:cNvSpPr/>
      </xdr:nvSpPr>
      <xdr:spPr>
        <a:xfrm>
          <a:off x="7810500" y="64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37413</xdr:rowOff>
    </xdr:from>
    <xdr:ext cx="534377" cy="259045"/>
    <xdr:sp macro="" textlink="">
      <xdr:nvSpPr>
        <xdr:cNvPr id="319" name="テキスト ボックス 318"/>
        <xdr:cNvSpPr txBox="1"/>
      </xdr:nvSpPr>
      <xdr:spPr>
        <a:xfrm>
          <a:off x="7594111" y="62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100917</xdr:rowOff>
    </xdr:from>
    <xdr:to>
      <xdr:col>36</xdr:col>
      <xdr:colOff>165100</xdr:colOff>
      <xdr:row>38</xdr:row>
      <xdr:rowOff>31066</xdr:rowOff>
    </xdr:to>
    <xdr:sp macro="" textlink="">
      <xdr:nvSpPr>
        <xdr:cNvPr id="320" name="楕円 319"/>
        <xdr:cNvSpPr/>
      </xdr:nvSpPr>
      <xdr:spPr>
        <a:xfrm>
          <a:off x="6921500" y="6444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47594</xdr:rowOff>
    </xdr:from>
    <xdr:ext cx="534377" cy="259045"/>
    <xdr:sp macro="" textlink="">
      <xdr:nvSpPr>
        <xdr:cNvPr id="321" name="テキスト ボックス 320"/>
        <xdr:cNvSpPr txBox="1"/>
      </xdr:nvSpPr>
      <xdr:spPr>
        <a:xfrm>
          <a:off x="6705111" y="62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92225</xdr:rowOff>
    </xdr:from>
    <xdr:to>
      <xdr:col>55</xdr:col>
      <xdr:colOff>0</xdr:colOff>
      <xdr:row>58</xdr:row>
      <xdr:rowOff>24316</xdr:rowOff>
    </xdr:to>
    <xdr:cxnSp macro="">
      <xdr:nvCxnSpPr>
        <xdr:cNvPr id="348" name="直線コネクタ 347"/>
        <xdr:cNvCxnSpPr/>
      </xdr:nvCxnSpPr>
      <xdr:spPr>
        <a:xfrm>
          <a:off x="9639300" y="9864875"/>
          <a:ext cx="838200" cy="10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71847</xdr:rowOff>
    </xdr:from>
    <xdr:to>
      <xdr:col>50</xdr:col>
      <xdr:colOff>114300</xdr:colOff>
      <xdr:row>57</xdr:row>
      <xdr:rowOff>92225</xdr:rowOff>
    </xdr:to>
    <xdr:cxnSp macro="">
      <xdr:nvCxnSpPr>
        <xdr:cNvPr id="351" name="直線コネクタ 350"/>
        <xdr:cNvCxnSpPr/>
      </xdr:nvCxnSpPr>
      <xdr:spPr>
        <a:xfrm>
          <a:off x="8750300" y="9501597"/>
          <a:ext cx="889000" cy="3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71847</xdr:rowOff>
    </xdr:from>
    <xdr:to>
      <xdr:col>45</xdr:col>
      <xdr:colOff>177800</xdr:colOff>
      <xdr:row>55</xdr:row>
      <xdr:rowOff>105118</xdr:rowOff>
    </xdr:to>
    <xdr:cxnSp macro="">
      <xdr:nvCxnSpPr>
        <xdr:cNvPr id="354" name="直線コネクタ 353"/>
        <xdr:cNvCxnSpPr/>
      </xdr:nvCxnSpPr>
      <xdr:spPr>
        <a:xfrm flipV="1">
          <a:off x="7861300" y="9501597"/>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105118</xdr:rowOff>
    </xdr:from>
    <xdr:to>
      <xdr:col>41</xdr:col>
      <xdr:colOff>50800</xdr:colOff>
      <xdr:row>57</xdr:row>
      <xdr:rowOff>90679</xdr:rowOff>
    </xdr:to>
    <xdr:cxnSp macro="">
      <xdr:nvCxnSpPr>
        <xdr:cNvPr id="357" name="直線コネクタ 356"/>
        <xdr:cNvCxnSpPr/>
      </xdr:nvCxnSpPr>
      <xdr:spPr>
        <a:xfrm flipV="1">
          <a:off x="6972300" y="9534868"/>
          <a:ext cx="889000" cy="3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144966</xdr:rowOff>
    </xdr:from>
    <xdr:to>
      <xdr:col>55</xdr:col>
      <xdr:colOff>50800</xdr:colOff>
      <xdr:row>58</xdr:row>
      <xdr:rowOff>75116</xdr:rowOff>
    </xdr:to>
    <xdr:sp macro="" textlink="">
      <xdr:nvSpPr>
        <xdr:cNvPr id="367" name="楕円 366"/>
        <xdr:cNvSpPr/>
      </xdr:nvSpPr>
      <xdr:spPr>
        <a:xfrm>
          <a:off x="10426700" y="99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59893</xdr:rowOff>
    </xdr:from>
    <xdr:ext cx="534377" cy="259045"/>
    <xdr:sp macro="" textlink="">
      <xdr:nvSpPr>
        <xdr:cNvPr id="368" name="普通建設事業費該当値テキスト"/>
        <xdr:cNvSpPr txBox="1"/>
      </xdr:nvSpPr>
      <xdr:spPr>
        <a:xfrm>
          <a:off x="10528300" y="98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41425</xdr:rowOff>
    </xdr:from>
    <xdr:to>
      <xdr:col>50</xdr:col>
      <xdr:colOff>165100</xdr:colOff>
      <xdr:row>57</xdr:row>
      <xdr:rowOff>143025</xdr:rowOff>
    </xdr:to>
    <xdr:sp macro="" textlink="">
      <xdr:nvSpPr>
        <xdr:cNvPr id="369" name="楕円 368"/>
        <xdr:cNvSpPr/>
      </xdr:nvSpPr>
      <xdr:spPr>
        <a:xfrm>
          <a:off x="9588500" y="98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134152</xdr:rowOff>
    </xdr:from>
    <xdr:ext cx="534377" cy="259045"/>
    <xdr:sp macro="" textlink="">
      <xdr:nvSpPr>
        <xdr:cNvPr id="370" name="テキスト ボックス 369"/>
        <xdr:cNvSpPr txBox="1"/>
      </xdr:nvSpPr>
      <xdr:spPr>
        <a:xfrm>
          <a:off x="9372111" y="99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21047</xdr:rowOff>
    </xdr:from>
    <xdr:to>
      <xdr:col>46</xdr:col>
      <xdr:colOff>38100</xdr:colOff>
      <xdr:row>55</xdr:row>
      <xdr:rowOff>122647</xdr:rowOff>
    </xdr:to>
    <xdr:sp macro="" textlink="">
      <xdr:nvSpPr>
        <xdr:cNvPr id="371" name="楕円 370"/>
        <xdr:cNvSpPr/>
      </xdr:nvSpPr>
      <xdr:spPr>
        <a:xfrm>
          <a:off x="8699500" y="94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139174</xdr:rowOff>
    </xdr:from>
    <xdr:ext cx="599010" cy="259045"/>
    <xdr:sp macro="" textlink="">
      <xdr:nvSpPr>
        <xdr:cNvPr id="372" name="テキスト ボックス 371"/>
        <xdr:cNvSpPr txBox="1"/>
      </xdr:nvSpPr>
      <xdr:spPr>
        <a:xfrm>
          <a:off x="8450795" y="922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54318</xdr:rowOff>
    </xdr:from>
    <xdr:to>
      <xdr:col>41</xdr:col>
      <xdr:colOff>101600</xdr:colOff>
      <xdr:row>55</xdr:row>
      <xdr:rowOff>155918</xdr:rowOff>
    </xdr:to>
    <xdr:sp macro="" textlink="">
      <xdr:nvSpPr>
        <xdr:cNvPr id="373" name="楕円 372"/>
        <xdr:cNvSpPr/>
      </xdr:nvSpPr>
      <xdr:spPr>
        <a:xfrm>
          <a:off x="7810500" y="94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995</xdr:rowOff>
    </xdr:from>
    <xdr:ext cx="599010" cy="259045"/>
    <xdr:sp macro="" textlink="">
      <xdr:nvSpPr>
        <xdr:cNvPr id="374" name="テキスト ボックス 373"/>
        <xdr:cNvSpPr txBox="1"/>
      </xdr:nvSpPr>
      <xdr:spPr>
        <a:xfrm>
          <a:off x="7561795" y="925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39879</xdr:rowOff>
    </xdr:from>
    <xdr:to>
      <xdr:col>36</xdr:col>
      <xdr:colOff>165100</xdr:colOff>
      <xdr:row>57</xdr:row>
      <xdr:rowOff>141479</xdr:rowOff>
    </xdr:to>
    <xdr:sp macro="" textlink="">
      <xdr:nvSpPr>
        <xdr:cNvPr id="375" name="楕円 374"/>
        <xdr:cNvSpPr/>
      </xdr:nvSpPr>
      <xdr:spPr>
        <a:xfrm>
          <a:off x="6921500" y="98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132606</xdr:rowOff>
    </xdr:from>
    <xdr:ext cx="534377" cy="259045"/>
    <xdr:sp macro="" textlink="">
      <xdr:nvSpPr>
        <xdr:cNvPr id="376" name="テキスト ボックス 375"/>
        <xdr:cNvSpPr txBox="1"/>
      </xdr:nvSpPr>
      <xdr:spPr>
        <a:xfrm>
          <a:off x="6705111" y="99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142850</xdr:rowOff>
    </xdr:from>
    <xdr:to>
      <xdr:col>55</xdr:col>
      <xdr:colOff>0</xdr:colOff>
      <xdr:row>78</xdr:row>
      <xdr:rowOff>158471</xdr:rowOff>
    </xdr:to>
    <xdr:cxnSp macro="">
      <xdr:nvCxnSpPr>
        <xdr:cNvPr id="405" name="直線コネクタ 404"/>
        <xdr:cNvCxnSpPr/>
      </xdr:nvCxnSpPr>
      <xdr:spPr>
        <a:xfrm flipV="1">
          <a:off x="9639300" y="13515950"/>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102070</xdr:rowOff>
    </xdr:from>
    <xdr:to>
      <xdr:col>50</xdr:col>
      <xdr:colOff>114300</xdr:colOff>
      <xdr:row>78</xdr:row>
      <xdr:rowOff>158471</xdr:rowOff>
    </xdr:to>
    <xdr:cxnSp macro="">
      <xdr:nvCxnSpPr>
        <xdr:cNvPr id="408" name="直線コネクタ 407"/>
        <xdr:cNvCxnSpPr/>
      </xdr:nvCxnSpPr>
      <xdr:spPr>
        <a:xfrm>
          <a:off x="8750300" y="13475170"/>
          <a:ext cx="889000" cy="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85827</xdr:rowOff>
    </xdr:from>
    <xdr:to>
      <xdr:col>45</xdr:col>
      <xdr:colOff>177800</xdr:colOff>
      <xdr:row>78</xdr:row>
      <xdr:rowOff>102070</xdr:rowOff>
    </xdr:to>
    <xdr:cxnSp macro="">
      <xdr:nvCxnSpPr>
        <xdr:cNvPr id="411" name="直線コネクタ 410"/>
        <xdr:cNvCxnSpPr/>
      </xdr:nvCxnSpPr>
      <xdr:spPr>
        <a:xfrm>
          <a:off x="7861300" y="12430227"/>
          <a:ext cx="889000" cy="10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85827</xdr:rowOff>
    </xdr:from>
    <xdr:to>
      <xdr:col>41</xdr:col>
      <xdr:colOff>50800</xdr:colOff>
      <xdr:row>78</xdr:row>
      <xdr:rowOff>97473</xdr:rowOff>
    </xdr:to>
    <xdr:cxnSp macro="">
      <xdr:nvCxnSpPr>
        <xdr:cNvPr id="414" name="直線コネクタ 413"/>
        <xdr:cNvCxnSpPr/>
      </xdr:nvCxnSpPr>
      <xdr:spPr>
        <a:xfrm flipV="1">
          <a:off x="6972300" y="12430227"/>
          <a:ext cx="889000" cy="104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92050</xdr:rowOff>
    </xdr:from>
    <xdr:to>
      <xdr:col>55</xdr:col>
      <xdr:colOff>50800</xdr:colOff>
      <xdr:row>79</xdr:row>
      <xdr:rowOff>22200</xdr:rowOff>
    </xdr:to>
    <xdr:sp macro="" textlink="">
      <xdr:nvSpPr>
        <xdr:cNvPr id="424" name="楕円 423"/>
        <xdr:cNvSpPr/>
      </xdr:nvSpPr>
      <xdr:spPr>
        <a:xfrm>
          <a:off x="10426700" y="134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6977</xdr:rowOff>
    </xdr:from>
    <xdr:ext cx="469744" cy="259045"/>
    <xdr:sp macro="" textlink="">
      <xdr:nvSpPr>
        <xdr:cNvPr id="425" name="普通建設事業費 （ うち新規整備　）該当値テキスト"/>
        <xdr:cNvSpPr txBox="1"/>
      </xdr:nvSpPr>
      <xdr:spPr>
        <a:xfrm>
          <a:off x="10528300" y="133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107671</xdr:rowOff>
    </xdr:from>
    <xdr:to>
      <xdr:col>50</xdr:col>
      <xdr:colOff>165100</xdr:colOff>
      <xdr:row>79</xdr:row>
      <xdr:rowOff>37821</xdr:rowOff>
    </xdr:to>
    <xdr:sp macro="" textlink="">
      <xdr:nvSpPr>
        <xdr:cNvPr id="426" name="楕円 425"/>
        <xdr:cNvSpPr/>
      </xdr:nvSpPr>
      <xdr:spPr>
        <a:xfrm>
          <a:off x="9588500" y="134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28948</xdr:rowOff>
    </xdr:from>
    <xdr:ext cx="469744" cy="259045"/>
    <xdr:sp macro="" textlink="">
      <xdr:nvSpPr>
        <xdr:cNvPr id="427" name="テキスト ボックス 426"/>
        <xdr:cNvSpPr txBox="1"/>
      </xdr:nvSpPr>
      <xdr:spPr>
        <a:xfrm>
          <a:off x="9404428" y="135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51270</xdr:rowOff>
    </xdr:from>
    <xdr:to>
      <xdr:col>46</xdr:col>
      <xdr:colOff>38100</xdr:colOff>
      <xdr:row>78</xdr:row>
      <xdr:rowOff>152870</xdr:rowOff>
    </xdr:to>
    <xdr:sp macro="" textlink="">
      <xdr:nvSpPr>
        <xdr:cNvPr id="428" name="楕円 427"/>
        <xdr:cNvSpPr/>
      </xdr:nvSpPr>
      <xdr:spPr>
        <a:xfrm>
          <a:off x="8699500" y="134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143997</xdr:rowOff>
    </xdr:from>
    <xdr:ext cx="469744" cy="259045"/>
    <xdr:sp macro="" textlink="">
      <xdr:nvSpPr>
        <xdr:cNvPr id="429" name="テキスト ボックス 428"/>
        <xdr:cNvSpPr txBox="1"/>
      </xdr:nvSpPr>
      <xdr:spPr>
        <a:xfrm>
          <a:off x="8515428" y="135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35027</xdr:rowOff>
    </xdr:from>
    <xdr:to>
      <xdr:col>41</xdr:col>
      <xdr:colOff>101600</xdr:colOff>
      <xdr:row>72</xdr:row>
      <xdr:rowOff>136627</xdr:rowOff>
    </xdr:to>
    <xdr:sp macro="" textlink="">
      <xdr:nvSpPr>
        <xdr:cNvPr id="430" name="楕円 429"/>
        <xdr:cNvSpPr/>
      </xdr:nvSpPr>
      <xdr:spPr>
        <a:xfrm>
          <a:off x="7810500" y="123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153154</xdr:rowOff>
    </xdr:from>
    <xdr:ext cx="534377" cy="259045"/>
    <xdr:sp macro="" textlink="">
      <xdr:nvSpPr>
        <xdr:cNvPr id="431" name="テキスト ボックス 430"/>
        <xdr:cNvSpPr txBox="1"/>
      </xdr:nvSpPr>
      <xdr:spPr>
        <a:xfrm>
          <a:off x="7594111" y="121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46673</xdr:rowOff>
    </xdr:from>
    <xdr:to>
      <xdr:col>36</xdr:col>
      <xdr:colOff>165100</xdr:colOff>
      <xdr:row>78</xdr:row>
      <xdr:rowOff>148273</xdr:rowOff>
    </xdr:to>
    <xdr:sp macro="" textlink="">
      <xdr:nvSpPr>
        <xdr:cNvPr id="432" name="楕円 431"/>
        <xdr:cNvSpPr/>
      </xdr:nvSpPr>
      <xdr:spPr>
        <a:xfrm>
          <a:off x="6921500" y="134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139400</xdr:rowOff>
    </xdr:from>
    <xdr:ext cx="469744" cy="259045"/>
    <xdr:sp macro="" textlink="">
      <xdr:nvSpPr>
        <xdr:cNvPr id="433" name="テキスト ボックス 432"/>
        <xdr:cNvSpPr txBox="1"/>
      </xdr:nvSpPr>
      <xdr:spPr>
        <a:xfrm>
          <a:off x="6737428" y="1351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102797</xdr:rowOff>
    </xdr:from>
    <xdr:to>
      <xdr:col>55</xdr:col>
      <xdr:colOff>0</xdr:colOff>
      <xdr:row>98</xdr:row>
      <xdr:rowOff>83815</xdr:rowOff>
    </xdr:to>
    <xdr:cxnSp macro="">
      <xdr:nvCxnSpPr>
        <xdr:cNvPr id="462" name="直線コネクタ 461"/>
        <xdr:cNvCxnSpPr/>
      </xdr:nvCxnSpPr>
      <xdr:spPr>
        <a:xfrm>
          <a:off x="9639300" y="16733447"/>
          <a:ext cx="838200" cy="1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21422</xdr:rowOff>
    </xdr:from>
    <xdr:to>
      <xdr:col>50</xdr:col>
      <xdr:colOff>114300</xdr:colOff>
      <xdr:row>97</xdr:row>
      <xdr:rowOff>102797</xdr:rowOff>
    </xdr:to>
    <xdr:cxnSp macro="">
      <xdr:nvCxnSpPr>
        <xdr:cNvPr id="465" name="直線コネクタ 464"/>
        <xdr:cNvCxnSpPr/>
      </xdr:nvCxnSpPr>
      <xdr:spPr>
        <a:xfrm>
          <a:off x="8750300" y="16137722"/>
          <a:ext cx="889000" cy="59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21422</xdr:rowOff>
    </xdr:from>
    <xdr:to>
      <xdr:col>45</xdr:col>
      <xdr:colOff>177800</xdr:colOff>
      <xdr:row>98</xdr:row>
      <xdr:rowOff>66091</xdr:rowOff>
    </xdr:to>
    <xdr:cxnSp macro="">
      <xdr:nvCxnSpPr>
        <xdr:cNvPr id="468" name="直線コネクタ 467"/>
        <xdr:cNvCxnSpPr/>
      </xdr:nvCxnSpPr>
      <xdr:spPr>
        <a:xfrm flipV="1">
          <a:off x="7861300" y="16137722"/>
          <a:ext cx="889000" cy="7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119873</xdr:rowOff>
    </xdr:from>
    <xdr:to>
      <xdr:col>41</xdr:col>
      <xdr:colOff>50800</xdr:colOff>
      <xdr:row>98</xdr:row>
      <xdr:rowOff>66091</xdr:rowOff>
    </xdr:to>
    <xdr:cxnSp macro="">
      <xdr:nvCxnSpPr>
        <xdr:cNvPr id="471" name="直線コネクタ 470"/>
        <xdr:cNvCxnSpPr/>
      </xdr:nvCxnSpPr>
      <xdr:spPr>
        <a:xfrm>
          <a:off x="6972300" y="16750523"/>
          <a:ext cx="889000" cy="1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33015</xdr:rowOff>
    </xdr:from>
    <xdr:to>
      <xdr:col>55</xdr:col>
      <xdr:colOff>50800</xdr:colOff>
      <xdr:row>98</xdr:row>
      <xdr:rowOff>134615</xdr:rowOff>
    </xdr:to>
    <xdr:sp macro="" textlink="">
      <xdr:nvSpPr>
        <xdr:cNvPr id="481" name="楕円 480"/>
        <xdr:cNvSpPr/>
      </xdr:nvSpPr>
      <xdr:spPr>
        <a:xfrm>
          <a:off x="10426700" y="168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119392</xdr:rowOff>
    </xdr:from>
    <xdr:ext cx="534377" cy="259045"/>
    <xdr:sp macro="" textlink="">
      <xdr:nvSpPr>
        <xdr:cNvPr id="482" name="普通建設事業費 （ うち更新整備　）該当値テキスト"/>
        <xdr:cNvSpPr txBox="1"/>
      </xdr:nvSpPr>
      <xdr:spPr>
        <a:xfrm>
          <a:off x="10528300" y="167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51997</xdr:rowOff>
    </xdr:from>
    <xdr:to>
      <xdr:col>50</xdr:col>
      <xdr:colOff>165100</xdr:colOff>
      <xdr:row>97</xdr:row>
      <xdr:rowOff>153597</xdr:rowOff>
    </xdr:to>
    <xdr:sp macro="" textlink="">
      <xdr:nvSpPr>
        <xdr:cNvPr id="483" name="楕円 482"/>
        <xdr:cNvSpPr/>
      </xdr:nvSpPr>
      <xdr:spPr>
        <a:xfrm>
          <a:off x="9588500" y="166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144724</xdr:rowOff>
    </xdr:from>
    <xdr:ext cx="534377" cy="259045"/>
    <xdr:sp macro="" textlink="">
      <xdr:nvSpPr>
        <xdr:cNvPr id="484" name="テキスト ボックス 483"/>
        <xdr:cNvSpPr txBox="1"/>
      </xdr:nvSpPr>
      <xdr:spPr>
        <a:xfrm>
          <a:off x="9372111" y="167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142072</xdr:rowOff>
    </xdr:from>
    <xdr:to>
      <xdr:col>46</xdr:col>
      <xdr:colOff>38100</xdr:colOff>
      <xdr:row>94</xdr:row>
      <xdr:rowOff>72222</xdr:rowOff>
    </xdr:to>
    <xdr:sp macro="" textlink="">
      <xdr:nvSpPr>
        <xdr:cNvPr id="485" name="楕円 484"/>
        <xdr:cNvSpPr/>
      </xdr:nvSpPr>
      <xdr:spPr>
        <a:xfrm>
          <a:off x="8699500" y="160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88749</xdr:rowOff>
    </xdr:from>
    <xdr:ext cx="599010" cy="259045"/>
    <xdr:sp macro="" textlink="">
      <xdr:nvSpPr>
        <xdr:cNvPr id="486" name="テキスト ボックス 485"/>
        <xdr:cNvSpPr txBox="1"/>
      </xdr:nvSpPr>
      <xdr:spPr>
        <a:xfrm>
          <a:off x="8450795" y="1586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15291</xdr:rowOff>
    </xdr:from>
    <xdr:to>
      <xdr:col>41</xdr:col>
      <xdr:colOff>101600</xdr:colOff>
      <xdr:row>98</xdr:row>
      <xdr:rowOff>116891</xdr:rowOff>
    </xdr:to>
    <xdr:sp macro="" textlink="">
      <xdr:nvSpPr>
        <xdr:cNvPr id="487" name="楕円 486"/>
        <xdr:cNvSpPr/>
      </xdr:nvSpPr>
      <xdr:spPr>
        <a:xfrm>
          <a:off x="7810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108018</xdr:rowOff>
    </xdr:from>
    <xdr:ext cx="534377" cy="259045"/>
    <xdr:sp macro="" textlink="">
      <xdr:nvSpPr>
        <xdr:cNvPr id="488" name="テキスト ボックス 487"/>
        <xdr:cNvSpPr txBox="1"/>
      </xdr:nvSpPr>
      <xdr:spPr>
        <a:xfrm>
          <a:off x="7594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69073</xdr:rowOff>
    </xdr:from>
    <xdr:to>
      <xdr:col>36</xdr:col>
      <xdr:colOff>165100</xdr:colOff>
      <xdr:row>97</xdr:row>
      <xdr:rowOff>170673</xdr:rowOff>
    </xdr:to>
    <xdr:sp macro="" textlink="">
      <xdr:nvSpPr>
        <xdr:cNvPr id="489" name="楕円 488"/>
        <xdr:cNvSpPr/>
      </xdr:nvSpPr>
      <xdr:spPr>
        <a:xfrm>
          <a:off x="6921500" y="166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15750</xdr:rowOff>
    </xdr:from>
    <xdr:ext cx="534377" cy="259045"/>
    <xdr:sp macro="" textlink="">
      <xdr:nvSpPr>
        <xdr:cNvPr id="490" name="テキスト ボックス 489"/>
        <xdr:cNvSpPr txBox="1"/>
      </xdr:nvSpPr>
      <xdr:spPr>
        <a:xfrm>
          <a:off x="6705111" y="164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43079</xdr:rowOff>
    </xdr:from>
    <xdr:to>
      <xdr:col>85</xdr:col>
      <xdr:colOff>127000</xdr:colOff>
      <xdr:row>39</xdr:row>
      <xdr:rowOff>44450</xdr:rowOff>
    </xdr:to>
    <xdr:cxnSp macro="">
      <xdr:nvCxnSpPr>
        <xdr:cNvPr id="519" name="直線コネクタ 518"/>
        <xdr:cNvCxnSpPr/>
      </xdr:nvCxnSpPr>
      <xdr:spPr>
        <a:xfrm>
          <a:off x="15481300" y="67296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23876</xdr:rowOff>
    </xdr:from>
    <xdr:to>
      <xdr:col>81</xdr:col>
      <xdr:colOff>50800</xdr:colOff>
      <xdr:row>39</xdr:row>
      <xdr:rowOff>43079</xdr:rowOff>
    </xdr:to>
    <xdr:cxnSp macro="">
      <xdr:nvCxnSpPr>
        <xdr:cNvPr id="522" name="直線コネクタ 521"/>
        <xdr:cNvCxnSpPr/>
      </xdr:nvCxnSpPr>
      <xdr:spPr>
        <a:xfrm>
          <a:off x="14592300" y="671042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8484</xdr:rowOff>
    </xdr:from>
    <xdr:to>
      <xdr:col>76</xdr:col>
      <xdr:colOff>114300</xdr:colOff>
      <xdr:row>39</xdr:row>
      <xdr:rowOff>23876</xdr:rowOff>
    </xdr:to>
    <xdr:cxnSp macro="">
      <xdr:nvCxnSpPr>
        <xdr:cNvPr id="525" name="直線コネクタ 524"/>
        <xdr:cNvCxnSpPr/>
      </xdr:nvCxnSpPr>
      <xdr:spPr>
        <a:xfrm>
          <a:off x="13703300" y="6695034"/>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8484</xdr:rowOff>
    </xdr:from>
    <xdr:to>
      <xdr:col>71</xdr:col>
      <xdr:colOff>177800</xdr:colOff>
      <xdr:row>39</xdr:row>
      <xdr:rowOff>44450</xdr:rowOff>
    </xdr:to>
    <xdr:cxnSp macro="">
      <xdr:nvCxnSpPr>
        <xdr:cNvPr id="528" name="直線コネクタ 527"/>
        <xdr:cNvCxnSpPr/>
      </xdr:nvCxnSpPr>
      <xdr:spPr>
        <a:xfrm flipV="1">
          <a:off x="12814300" y="6695034"/>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163729</xdr:rowOff>
    </xdr:from>
    <xdr:to>
      <xdr:col>81</xdr:col>
      <xdr:colOff>101600</xdr:colOff>
      <xdr:row>39</xdr:row>
      <xdr:rowOff>93879</xdr:rowOff>
    </xdr:to>
    <xdr:sp macro="" textlink="">
      <xdr:nvSpPr>
        <xdr:cNvPr id="540" name="楕円 539"/>
        <xdr:cNvSpPr/>
      </xdr:nvSpPr>
      <xdr:spPr>
        <a:xfrm>
          <a:off x="15430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85006</xdr:rowOff>
    </xdr:from>
    <xdr:ext cx="313932" cy="259045"/>
    <xdr:sp macro="" textlink="">
      <xdr:nvSpPr>
        <xdr:cNvPr id="541" name="テキスト ボックス 540"/>
        <xdr:cNvSpPr txBox="1"/>
      </xdr:nvSpPr>
      <xdr:spPr>
        <a:xfrm>
          <a:off x="15324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144526</xdr:rowOff>
    </xdr:from>
    <xdr:to>
      <xdr:col>76</xdr:col>
      <xdr:colOff>165100</xdr:colOff>
      <xdr:row>39</xdr:row>
      <xdr:rowOff>74676</xdr:rowOff>
    </xdr:to>
    <xdr:sp macro="" textlink="">
      <xdr:nvSpPr>
        <xdr:cNvPr id="542" name="楕円 541"/>
        <xdr:cNvSpPr/>
      </xdr:nvSpPr>
      <xdr:spPr>
        <a:xfrm>
          <a:off x="14541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65803</xdr:rowOff>
    </xdr:from>
    <xdr:ext cx="469744" cy="259045"/>
    <xdr:sp macro="" textlink="">
      <xdr:nvSpPr>
        <xdr:cNvPr id="543" name="テキスト ボックス 542"/>
        <xdr:cNvSpPr txBox="1"/>
      </xdr:nvSpPr>
      <xdr:spPr>
        <a:xfrm>
          <a:off x="14357428" y="67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129134</xdr:rowOff>
    </xdr:from>
    <xdr:to>
      <xdr:col>72</xdr:col>
      <xdr:colOff>38100</xdr:colOff>
      <xdr:row>39</xdr:row>
      <xdr:rowOff>59284</xdr:rowOff>
    </xdr:to>
    <xdr:sp macro="" textlink="">
      <xdr:nvSpPr>
        <xdr:cNvPr id="544" name="楕円 543"/>
        <xdr:cNvSpPr/>
      </xdr:nvSpPr>
      <xdr:spPr>
        <a:xfrm>
          <a:off x="13652500" y="66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50411</xdr:rowOff>
    </xdr:from>
    <xdr:ext cx="469744" cy="259045"/>
    <xdr:sp macro="" textlink="">
      <xdr:nvSpPr>
        <xdr:cNvPr id="545" name="テキスト ボックス 544"/>
        <xdr:cNvSpPr txBox="1"/>
      </xdr:nvSpPr>
      <xdr:spPr>
        <a:xfrm>
          <a:off x="13468428" y="67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83190</xdr:rowOff>
    </xdr:from>
    <xdr:to>
      <xdr:col>85</xdr:col>
      <xdr:colOff>127000</xdr:colOff>
      <xdr:row>77</xdr:row>
      <xdr:rowOff>91801</xdr:rowOff>
    </xdr:to>
    <xdr:cxnSp macro="">
      <xdr:nvCxnSpPr>
        <xdr:cNvPr id="625" name="直線コネクタ 624"/>
        <xdr:cNvCxnSpPr/>
      </xdr:nvCxnSpPr>
      <xdr:spPr>
        <a:xfrm flipV="1">
          <a:off x="15481300" y="13284840"/>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91801</xdr:rowOff>
    </xdr:from>
    <xdr:to>
      <xdr:col>81</xdr:col>
      <xdr:colOff>50800</xdr:colOff>
      <xdr:row>77</xdr:row>
      <xdr:rowOff>127820</xdr:rowOff>
    </xdr:to>
    <xdr:cxnSp macro="">
      <xdr:nvCxnSpPr>
        <xdr:cNvPr id="628" name="直線コネクタ 627"/>
        <xdr:cNvCxnSpPr/>
      </xdr:nvCxnSpPr>
      <xdr:spPr>
        <a:xfrm flipV="1">
          <a:off x="14592300" y="13293451"/>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121473</xdr:rowOff>
    </xdr:from>
    <xdr:to>
      <xdr:col>76</xdr:col>
      <xdr:colOff>114300</xdr:colOff>
      <xdr:row>77</xdr:row>
      <xdr:rowOff>127820</xdr:rowOff>
    </xdr:to>
    <xdr:cxnSp macro="">
      <xdr:nvCxnSpPr>
        <xdr:cNvPr id="631" name="直線コネクタ 630"/>
        <xdr:cNvCxnSpPr/>
      </xdr:nvCxnSpPr>
      <xdr:spPr>
        <a:xfrm>
          <a:off x="13703300" y="13323123"/>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118624</xdr:rowOff>
    </xdr:from>
    <xdr:to>
      <xdr:col>71</xdr:col>
      <xdr:colOff>177800</xdr:colOff>
      <xdr:row>77</xdr:row>
      <xdr:rowOff>121473</xdr:rowOff>
    </xdr:to>
    <xdr:cxnSp macro="">
      <xdr:nvCxnSpPr>
        <xdr:cNvPr id="634" name="直線コネクタ 633"/>
        <xdr:cNvCxnSpPr/>
      </xdr:nvCxnSpPr>
      <xdr:spPr>
        <a:xfrm>
          <a:off x="12814300" y="13320274"/>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32390</xdr:rowOff>
    </xdr:from>
    <xdr:to>
      <xdr:col>85</xdr:col>
      <xdr:colOff>177800</xdr:colOff>
      <xdr:row>77</xdr:row>
      <xdr:rowOff>133990</xdr:rowOff>
    </xdr:to>
    <xdr:sp macro="" textlink="">
      <xdr:nvSpPr>
        <xdr:cNvPr id="644" name="楕円 643"/>
        <xdr:cNvSpPr/>
      </xdr:nvSpPr>
      <xdr:spPr>
        <a:xfrm>
          <a:off x="16268700" y="132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10817</xdr:rowOff>
    </xdr:from>
    <xdr:ext cx="534377" cy="259045"/>
    <xdr:sp macro="" textlink="">
      <xdr:nvSpPr>
        <xdr:cNvPr id="645" name="公債費該当値テキスト"/>
        <xdr:cNvSpPr txBox="1"/>
      </xdr:nvSpPr>
      <xdr:spPr>
        <a:xfrm>
          <a:off x="16370300" y="132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41001</xdr:rowOff>
    </xdr:from>
    <xdr:to>
      <xdr:col>81</xdr:col>
      <xdr:colOff>101600</xdr:colOff>
      <xdr:row>77</xdr:row>
      <xdr:rowOff>142601</xdr:rowOff>
    </xdr:to>
    <xdr:sp macro="" textlink="">
      <xdr:nvSpPr>
        <xdr:cNvPr id="646" name="楕円 645"/>
        <xdr:cNvSpPr/>
      </xdr:nvSpPr>
      <xdr:spPr>
        <a:xfrm>
          <a:off x="15430500" y="132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133728</xdr:rowOff>
    </xdr:from>
    <xdr:ext cx="534377" cy="259045"/>
    <xdr:sp macro="" textlink="">
      <xdr:nvSpPr>
        <xdr:cNvPr id="647" name="テキスト ボックス 646"/>
        <xdr:cNvSpPr txBox="1"/>
      </xdr:nvSpPr>
      <xdr:spPr>
        <a:xfrm>
          <a:off x="15214111" y="133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77020</xdr:rowOff>
    </xdr:from>
    <xdr:to>
      <xdr:col>76</xdr:col>
      <xdr:colOff>165100</xdr:colOff>
      <xdr:row>78</xdr:row>
      <xdr:rowOff>7170</xdr:rowOff>
    </xdr:to>
    <xdr:sp macro="" textlink="">
      <xdr:nvSpPr>
        <xdr:cNvPr id="648" name="楕円 647"/>
        <xdr:cNvSpPr/>
      </xdr:nvSpPr>
      <xdr:spPr>
        <a:xfrm>
          <a:off x="14541500" y="132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169747</xdr:rowOff>
    </xdr:from>
    <xdr:ext cx="534377" cy="259045"/>
    <xdr:sp macro="" textlink="">
      <xdr:nvSpPr>
        <xdr:cNvPr id="649" name="テキスト ボックス 648"/>
        <xdr:cNvSpPr txBox="1"/>
      </xdr:nvSpPr>
      <xdr:spPr>
        <a:xfrm>
          <a:off x="14325111" y="133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70673</xdr:rowOff>
    </xdr:from>
    <xdr:to>
      <xdr:col>72</xdr:col>
      <xdr:colOff>38100</xdr:colOff>
      <xdr:row>78</xdr:row>
      <xdr:rowOff>823</xdr:rowOff>
    </xdr:to>
    <xdr:sp macro="" textlink="">
      <xdr:nvSpPr>
        <xdr:cNvPr id="650" name="楕円 649"/>
        <xdr:cNvSpPr/>
      </xdr:nvSpPr>
      <xdr:spPr>
        <a:xfrm>
          <a:off x="13652500" y="132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163400</xdr:rowOff>
    </xdr:from>
    <xdr:ext cx="534377" cy="259045"/>
    <xdr:sp macro="" textlink="">
      <xdr:nvSpPr>
        <xdr:cNvPr id="651" name="テキスト ボックス 650"/>
        <xdr:cNvSpPr txBox="1"/>
      </xdr:nvSpPr>
      <xdr:spPr>
        <a:xfrm>
          <a:off x="13436111" y="133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67824</xdr:rowOff>
    </xdr:from>
    <xdr:to>
      <xdr:col>67</xdr:col>
      <xdr:colOff>101600</xdr:colOff>
      <xdr:row>77</xdr:row>
      <xdr:rowOff>169424</xdr:rowOff>
    </xdr:to>
    <xdr:sp macro="" textlink="">
      <xdr:nvSpPr>
        <xdr:cNvPr id="652" name="楕円 651"/>
        <xdr:cNvSpPr/>
      </xdr:nvSpPr>
      <xdr:spPr>
        <a:xfrm>
          <a:off x="12763500" y="132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160551</xdr:rowOff>
    </xdr:from>
    <xdr:ext cx="534377" cy="259045"/>
    <xdr:sp macro="" textlink="">
      <xdr:nvSpPr>
        <xdr:cNvPr id="653" name="テキスト ボックス 652"/>
        <xdr:cNvSpPr txBox="1"/>
      </xdr:nvSpPr>
      <xdr:spPr>
        <a:xfrm>
          <a:off x="12547111" y="133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154902</xdr:rowOff>
    </xdr:from>
    <xdr:to>
      <xdr:col>85</xdr:col>
      <xdr:colOff>127000</xdr:colOff>
      <xdr:row>98</xdr:row>
      <xdr:rowOff>104394</xdr:rowOff>
    </xdr:to>
    <xdr:cxnSp macro="">
      <xdr:nvCxnSpPr>
        <xdr:cNvPr id="682" name="直線コネクタ 681"/>
        <xdr:cNvCxnSpPr/>
      </xdr:nvCxnSpPr>
      <xdr:spPr>
        <a:xfrm flipV="1">
          <a:off x="15481300" y="15413952"/>
          <a:ext cx="838200" cy="149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103023</xdr:rowOff>
    </xdr:from>
    <xdr:to>
      <xdr:col>81</xdr:col>
      <xdr:colOff>50800</xdr:colOff>
      <xdr:row>98</xdr:row>
      <xdr:rowOff>104394</xdr:rowOff>
    </xdr:to>
    <xdr:cxnSp macro="">
      <xdr:nvCxnSpPr>
        <xdr:cNvPr id="685" name="直線コネクタ 684"/>
        <xdr:cNvCxnSpPr/>
      </xdr:nvCxnSpPr>
      <xdr:spPr>
        <a:xfrm>
          <a:off x="14592300" y="16905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103023</xdr:rowOff>
    </xdr:from>
    <xdr:to>
      <xdr:col>76</xdr:col>
      <xdr:colOff>114300</xdr:colOff>
      <xdr:row>98</xdr:row>
      <xdr:rowOff>145555</xdr:rowOff>
    </xdr:to>
    <xdr:cxnSp macro="">
      <xdr:nvCxnSpPr>
        <xdr:cNvPr id="688" name="直線コネクタ 687"/>
        <xdr:cNvCxnSpPr/>
      </xdr:nvCxnSpPr>
      <xdr:spPr>
        <a:xfrm flipV="1">
          <a:off x="13703300" y="16905123"/>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145555</xdr:rowOff>
    </xdr:from>
    <xdr:to>
      <xdr:col>71</xdr:col>
      <xdr:colOff>177800</xdr:colOff>
      <xdr:row>99</xdr:row>
      <xdr:rowOff>29324</xdr:rowOff>
    </xdr:to>
    <xdr:cxnSp macro="">
      <xdr:nvCxnSpPr>
        <xdr:cNvPr id="691" name="直線コネクタ 690"/>
        <xdr:cNvCxnSpPr/>
      </xdr:nvCxnSpPr>
      <xdr:spPr>
        <a:xfrm flipV="1">
          <a:off x="12814300" y="16947655"/>
          <a:ext cx="889000" cy="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104102</xdr:rowOff>
    </xdr:from>
    <xdr:to>
      <xdr:col>85</xdr:col>
      <xdr:colOff>177800</xdr:colOff>
      <xdr:row>90</xdr:row>
      <xdr:rowOff>34252</xdr:rowOff>
    </xdr:to>
    <xdr:sp macro="" textlink="">
      <xdr:nvSpPr>
        <xdr:cNvPr id="701" name="楕円 700"/>
        <xdr:cNvSpPr/>
      </xdr:nvSpPr>
      <xdr:spPr>
        <a:xfrm>
          <a:off x="16268700" y="153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57129</xdr:rowOff>
    </xdr:from>
    <xdr:ext cx="599010" cy="259045"/>
    <xdr:sp macro="" textlink="">
      <xdr:nvSpPr>
        <xdr:cNvPr id="702" name="積立金該当値テキスト"/>
        <xdr:cNvSpPr txBox="1"/>
      </xdr:nvSpPr>
      <xdr:spPr>
        <a:xfrm>
          <a:off x="16370300" y="1531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53594</xdr:rowOff>
    </xdr:from>
    <xdr:to>
      <xdr:col>81</xdr:col>
      <xdr:colOff>101600</xdr:colOff>
      <xdr:row>98</xdr:row>
      <xdr:rowOff>155194</xdr:rowOff>
    </xdr:to>
    <xdr:sp macro="" textlink="">
      <xdr:nvSpPr>
        <xdr:cNvPr id="703" name="楕円 702"/>
        <xdr:cNvSpPr/>
      </xdr:nvSpPr>
      <xdr:spPr>
        <a:xfrm>
          <a:off x="15430500" y="168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146321</xdr:rowOff>
    </xdr:from>
    <xdr:ext cx="469744" cy="259045"/>
    <xdr:sp macro="" textlink="">
      <xdr:nvSpPr>
        <xdr:cNvPr id="704" name="テキスト ボックス 703"/>
        <xdr:cNvSpPr txBox="1"/>
      </xdr:nvSpPr>
      <xdr:spPr>
        <a:xfrm>
          <a:off x="15246428" y="169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52223</xdr:rowOff>
    </xdr:from>
    <xdr:to>
      <xdr:col>76</xdr:col>
      <xdr:colOff>165100</xdr:colOff>
      <xdr:row>98</xdr:row>
      <xdr:rowOff>153823</xdr:rowOff>
    </xdr:to>
    <xdr:sp macro="" textlink="">
      <xdr:nvSpPr>
        <xdr:cNvPr id="705" name="楕円 704"/>
        <xdr:cNvSpPr/>
      </xdr:nvSpPr>
      <xdr:spPr>
        <a:xfrm>
          <a:off x="14541500" y="168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144950</xdr:rowOff>
    </xdr:from>
    <xdr:ext cx="469744" cy="259045"/>
    <xdr:sp macro="" textlink="">
      <xdr:nvSpPr>
        <xdr:cNvPr id="706" name="テキスト ボックス 705"/>
        <xdr:cNvSpPr txBox="1"/>
      </xdr:nvSpPr>
      <xdr:spPr>
        <a:xfrm>
          <a:off x="14357428" y="169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94755</xdr:rowOff>
    </xdr:from>
    <xdr:to>
      <xdr:col>72</xdr:col>
      <xdr:colOff>38100</xdr:colOff>
      <xdr:row>99</xdr:row>
      <xdr:rowOff>24905</xdr:rowOff>
    </xdr:to>
    <xdr:sp macro="" textlink="">
      <xdr:nvSpPr>
        <xdr:cNvPr id="707" name="楕円 706"/>
        <xdr:cNvSpPr/>
      </xdr:nvSpPr>
      <xdr:spPr>
        <a:xfrm>
          <a:off x="13652500" y="168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16032</xdr:rowOff>
    </xdr:from>
    <xdr:ext cx="469744" cy="259045"/>
    <xdr:sp macro="" textlink="">
      <xdr:nvSpPr>
        <xdr:cNvPr id="708" name="テキスト ボックス 707"/>
        <xdr:cNvSpPr txBox="1"/>
      </xdr:nvSpPr>
      <xdr:spPr>
        <a:xfrm>
          <a:off x="13468428" y="169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149974</xdr:rowOff>
    </xdr:from>
    <xdr:to>
      <xdr:col>67</xdr:col>
      <xdr:colOff>101600</xdr:colOff>
      <xdr:row>99</xdr:row>
      <xdr:rowOff>80124</xdr:rowOff>
    </xdr:to>
    <xdr:sp macro="" textlink="">
      <xdr:nvSpPr>
        <xdr:cNvPr id="709" name="楕円 708"/>
        <xdr:cNvSpPr/>
      </xdr:nvSpPr>
      <xdr:spPr>
        <a:xfrm>
          <a:off x="12763500" y="169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71251</xdr:rowOff>
    </xdr:from>
    <xdr:ext cx="469744" cy="259045"/>
    <xdr:sp macro="" textlink="">
      <xdr:nvSpPr>
        <xdr:cNvPr id="710" name="テキスト ボックス 709"/>
        <xdr:cNvSpPr txBox="1"/>
      </xdr:nvSpPr>
      <xdr:spPr>
        <a:xfrm>
          <a:off x="12579428" y="170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99303</xdr:rowOff>
    </xdr:from>
    <xdr:to>
      <xdr:col>116</xdr:col>
      <xdr:colOff>62864</xdr:colOff>
      <xdr:row>39</xdr:row>
      <xdr:rowOff>98878</xdr:rowOff>
    </xdr:to>
    <xdr:cxnSp macro="">
      <xdr:nvCxnSpPr>
        <xdr:cNvPr id="736" name="直線コネクタ 735"/>
        <xdr:cNvCxnSpPr/>
      </xdr:nvCxnSpPr>
      <xdr:spPr>
        <a:xfrm flipV="1">
          <a:off x="22159595" y="5585703"/>
          <a:ext cx="1269" cy="119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45980</xdr:rowOff>
    </xdr:from>
    <xdr:ext cx="534377" cy="259045"/>
    <xdr:sp macro="" textlink="">
      <xdr:nvSpPr>
        <xdr:cNvPr id="739" name="投資及び出資金最大値テキスト"/>
        <xdr:cNvSpPr txBox="1"/>
      </xdr:nvSpPr>
      <xdr:spPr>
        <a:xfrm>
          <a:off x="22212300" y="53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99303</xdr:rowOff>
    </xdr:from>
    <xdr:to>
      <xdr:col>116</xdr:col>
      <xdr:colOff>152400</xdr:colOff>
      <xdr:row>32</xdr:row>
      <xdr:rowOff>99303</xdr:rowOff>
    </xdr:to>
    <xdr:cxnSp macro="">
      <xdr:nvCxnSpPr>
        <xdr:cNvPr id="740" name="直線コネクタ 739"/>
        <xdr:cNvCxnSpPr/>
      </xdr:nvCxnSpPr>
      <xdr:spPr>
        <a:xfrm>
          <a:off x="22072600" y="558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37777</xdr:rowOff>
    </xdr:from>
    <xdr:to>
      <xdr:col>116</xdr:col>
      <xdr:colOff>63500</xdr:colOff>
      <xdr:row>32</xdr:row>
      <xdr:rowOff>99303</xdr:rowOff>
    </xdr:to>
    <xdr:cxnSp macro="">
      <xdr:nvCxnSpPr>
        <xdr:cNvPr id="741" name="直線コネクタ 740"/>
        <xdr:cNvCxnSpPr/>
      </xdr:nvCxnSpPr>
      <xdr:spPr>
        <a:xfrm>
          <a:off x="21323300" y="5352727"/>
          <a:ext cx="838200" cy="2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47896</xdr:rowOff>
    </xdr:from>
    <xdr:ext cx="469744" cy="259045"/>
    <xdr:sp macro="" textlink="">
      <xdr:nvSpPr>
        <xdr:cNvPr id="742" name="投資及び出資金平均値テキスト"/>
        <xdr:cNvSpPr txBox="1"/>
      </xdr:nvSpPr>
      <xdr:spPr>
        <a:xfrm>
          <a:off x="22212300" y="65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69469</xdr:rowOff>
    </xdr:from>
    <xdr:to>
      <xdr:col>116</xdr:col>
      <xdr:colOff>114300</xdr:colOff>
      <xdr:row>38</xdr:row>
      <xdr:rowOff>171069</xdr:rowOff>
    </xdr:to>
    <xdr:sp macro="" textlink="">
      <xdr:nvSpPr>
        <xdr:cNvPr id="743" name="フローチャート: 判断 742"/>
        <xdr:cNvSpPr/>
      </xdr:nvSpPr>
      <xdr:spPr>
        <a:xfrm>
          <a:off x="22110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37777</xdr:rowOff>
    </xdr:from>
    <xdr:to>
      <xdr:col>111</xdr:col>
      <xdr:colOff>177800</xdr:colOff>
      <xdr:row>37</xdr:row>
      <xdr:rowOff>36765</xdr:rowOff>
    </xdr:to>
    <xdr:cxnSp macro="">
      <xdr:nvCxnSpPr>
        <xdr:cNvPr id="744" name="直線コネクタ 743"/>
        <xdr:cNvCxnSpPr/>
      </xdr:nvCxnSpPr>
      <xdr:spPr>
        <a:xfrm flipV="1">
          <a:off x="20434300" y="5352727"/>
          <a:ext cx="889000" cy="10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76947</xdr:rowOff>
    </xdr:from>
    <xdr:to>
      <xdr:col>112</xdr:col>
      <xdr:colOff>38100</xdr:colOff>
      <xdr:row>39</xdr:row>
      <xdr:rowOff>7097</xdr:rowOff>
    </xdr:to>
    <xdr:sp macro="" textlink="">
      <xdr:nvSpPr>
        <xdr:cNvPr id="745" name="フローチャート: 判断 744"/>
        <xdr:cNvSpPr/>
      </xdr:nvSpPr>
      <xdr:spPr>
        <a:xfrm>
          <a:off x="21272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169674</xdr:rowOff>
    </xdr:from>
    <xdr:ext cx="469744" cy="259045"/>
    <xdr:sp macro="" textlink="">
      <xdr:nvSpPr>
        <xdr:cNvPr id="746" name="テキスト ボックス 745"/>
        <xdr:cNvSpPr txBox="1"/>
      </xdr:nvSpPr>
      <xdr:spPr>
        <a:xfrm>
          <a:off x="21088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36765</xdr:rowOff>
    </xdr:from>
    <xdr:to>
      <xdr:col>107</xdr:col>
      <xdr:colOff>50800</xdr:colOff>
      <xdr:row>37</xdr:row>
      <xdr:rowOff>160339</xdr:rowOff>
    </xdr:to>
    <xdr:cxnSp macro="">
      <xdr:nvCxnSpPr>
        <xdr:cNvPr id="747" name="直線コネクタ 746"/>
        <xdr:cNvCxnSpPr/>
      </xdr:nvCxnSpPr>
      <xdr:spPr>
        <a:xfrm flipV="1">
          <a:off x="19545300" y="6380415"/>
          <a:ext cx="889000" cy="1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118880</xdr:rowOff>
    </xdr:from>
    <xdr:to>
      <xdr:col>107</xdr:col>
      <xdr:colOff>101600</xdr:colOff>
      <xdr:row>39</xdr:row>
      <xdr:rowOff>49030</xdr:rowOff>
    </xdr:to>
    <xdr:sp macro="" textlink="">
      <xdr:nvSpPr>
        <xdr:cNvPr id="748" name="フローチャート: 判断 747"/>
        <xdr:cNvSpPr/>
      </xdr:nvSpPr>
      <xdr:spPr>
        <a:xfrm>
          <a:off x="20383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40157</xdr:rowOff>
    </xdr:from>
    <xdr:ext cx="469744" cy="259045"/>
    <xdr:sp macro="" textlink="">
      <xdr:nvSpPr>
        <xdr:cNvPr id="749" name="テキスト ボックス 748"/>
        <xdr:cNvSpPr txBox="1"/>
      </xdr:nvSpPr>
      <xdr:spPr>
        <a:xfrm>
          <a:off x="20199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160339</xdr:rowOff>
    </xdr:from>
    <xdr:to>
      <xdr:col>102</xdr:col>
      <xdr:colOff>114300</xdr:colOff>
      <xdr:row>39</xdr:row>
      <xdr:rowOff>7634</xdr:rowOff>
    </xdr:to>
    <xdr:cxnSp macro="">
      <xdr:nvCxnSpPr>
        <xdr:cNvPr id="750" name="直線コネクタ 749"/>
        <xdr:cNvCxnSpPr/>
      </xdr:nvCxnSpPr>
      <xdr:spPr>
        <a:xfrm flipV="1">
          <a:off x="18656300" y="6503989"/>
          <a:ext cx="889000" cy="1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139943</xdr:rowOff>
    </xdr:from>
    <xdr:to>
      <xdr:col>102</xdr:col>
      <xdr:colOff>165100</xdr:colOff>
      <xdr:row>39</xdr:row>
      <xdr:rowOff>70093</xdr:rowOff>
    </xdr:to>
    <xdr:sp macro="" textlink="">
      <xdr:nvSpPr>
        <xdr:cNvPr id="751" name="フローチャート: 判断 750"/>
        <xdr:cNvSpPr/>
      </xdr:nvSpPr>
      <xdr:spPr>
        <a:xfrm>
          <a:off x="19494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61220</xdr:rowOff>
    </xdr:from>
    <xdr:ext cx="469744" cy="259045"/>
    <xdr:sp macro="" textlink="">
      <xdr:nvSpPr>
        <xdr:cNvPr id="752" name="テキスト ボックス 751"/>
        <xdr:cNvSpPr txBox="1"/>
      </xdr:nvSpPr>
      <xdr:spPr>
        <a:xfrm>
          <a:off x="19310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133020</xdr:rowOff>
    </xdr:from>
    <xdr:to>
      <xdr:col>98</xdr:col>
      <xdr:colOff>38100</xdr:colOff>
      <xdr:row>39</xdr:row>
      <xdr:rowOff>63170</xdr:rowOff>
    </xdr:to>
    <xdr:sp macro="" textlink="">
      <xdr:nvSpPr>
        <xdr:cNvPr id="753" name="フローチャート: 判断 752"/>
        <xdr:cNvSpPr/>
      </xdr:nvSpPr>
      <xdr:spPr>
        <a:xfrm>
          <a:off x="18605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54297</xdr:rowOff>
    </xdr:from>
    <xdr:ext cx="469744" cy="259045"/>
    <xdr:sp macro="" textlink="">
      <xdr:nvSpPr>
        <xdr:cNvPr id="754" name="テキスト ボックス 753"/>
        <xdr:cNvSpPr txBox="1"/>
      </xdr:nvSpPr>
      <xdr:spPr>
        <a:xfrm>
          <a:off x="18421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48503</xdr:rowOff>
    </xdr:from>
    <xdr:to>
      <xdr:col>116</xdr:col>
      <xdr:colOff>114300</xdr:colOff>
      <xdr:row>32</xdr:row>
      <xdr:rowOff>150103</xdr:rowOff>
    </xdr:to>
    <xdr:sp macro="" textlink="">
      <xdr:nvSpPr>
        <xdr:cNvPr id="760" name="楕円 759"/>
        <xdr:cNvSpPr/>
      </xdr:nvSpPr>
      <xdr:spPr>
        <a:xfrm>
          <a:off x="22110700" y="55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1530</xdr:rowOff>
    </xdr:from>
    <xdr:ext cx="534377" cy="259045"/>
    <xdr:sp macro="" textlink="">
      <xdr:nvSpPr>
        <xdr:cNvPr id="761" name="投資及び出資金該当値テキスト"/>
        <xdr:cNvSpPr txBox="1"/>
      </xdr:nvSpPr>
      <xdr:spPr>
        <a:xfrm>
          <a:off x="22212300" y="548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158427</xdr:rowOff>
    </xdr:from>
    <xdr:to>
      <xdr:col>112</xdr:col>
      <xdr:colOff>38100</xdr:colOff>
      <xdr:row>31</xdr:row>
      <xdr:rowOff>88577</xdr:rowOff>
    </xdr:to>
    <xdr:sp macro="" textlink="">
      <xdr:nvSpPr>
        <xdr:cNvPr id="762" name="楕円 761"/>
        <xdr:cNvSpPr/>
      </xdr:nvSpPr>
      <xdr:spPr>
        <a:xfrm>
          <a:off x="21272500" y="53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105104</xdr:rowOff>
    </xdr:from>
    <xdr:ext cx="534377" cy="259045"/>
    <xdr:sp macro="" textlink="">
      <xdr:nvSpPr>
        <xdr:cNvPr id="763" name="テキスト ボックス 762"/>
        <xdr:cNvSpPr txBox="1"/>
      </xdr:nvSpPr>
      <xdr:spPr>
        <a:xfrm>
          <a:off x="21056111" y="507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157415</xdr:rowOff>
    </xdr:from>
    <xdr:to>
      <xdr:col>107</xdr:col>
      <xdr:colOff>101600</xdr:colOff>
      <xdr:row>37</xdr:row>
      <xdr:rowOff>87565</xdr:rowOff>
    </xdr:to>
    <xdr:sp macro="" textlink="">
      <xdr:nvSpPr>
        <xdr:cNvPr id="764" name="楕円 763"/>
        <xdr:cNvSpPr/>
      </xdr:nvSpPr>
      <xdr:spPr>
        <a:xfrm>
          <a:off x="20383500" y="63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104092</xdr:rowOff>
    </xdr:from>
    <xdr:ext cx="534377" cy="259045"/>
    <xdr:sp macro="" textlink="">
      <xdr:nvSpPr>
        <xdr:cNvPr id="765" name="テキスト ボックス 764"/>
        <xdr:cNvSpPr txBox="1"/>
      </xdr:nvSpPr>
      <xdr:spPr>
        <a:xfrm>
          <a:off x="20167111" y="61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109539</xdr:rowOff>
    </xdr:from>
    <xdr:to>
      <xdr:col>102</xdr:col>
      <xdr:colOff>165100</xdr:colOff>
      <xdr:row>38</xdr:row>
      <xdr:rowOff>39689</xdr:rowOff>
    </xdr:to>
    <xdr:sp macro="" textlink="">
      <xdr:nvSpPr>
        <xdr:cNvPr id="766" name="楕円 765"/>
        <xdr:cNvSpPr/>
      </xdr:nvSpPr>
      <xdr:spPr>
        <a:xfrm>
          <a:off x="19494500" y="64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56216</xdr:rowOff>
    </xdr:from>
    <xdr:ext cx="469744" cy="259045"/>
    <xdr:sp macro="" textlink="">
      <xdr:nvSpPr>
        <xdr:cNvPr id="767" name="テキスト ボックス 766"/>
        <xdr:cNvSpPr txBox="1"/>
      </xdr:nvSpPr>
      <xdr:spPr>
        <a:xfrm>
          <a:off x="19310428" y="622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128284</xdr:rowOff>
    </xdr:from>
    <xdr:to>
      <xdr:col>98</xdr:col>
      <xdr:colOff>38100</xdr:colOff>
      <xdr:row>39</xdr:row>
      <xdr:rowOff>58434</xdr:rowOff>
    </xdr:to>
    <xdr:sp macro="" textlink="">
      <xdr:nvSpPr>
        <xdr:cNvPr id="768" name="楕円 767"/>
        <xdr:cNvSpPr/>
      </xdr:nvSpPr>
      <xdr:spPr>
        <a:xfrm>
          <a:off x="18605500" y="66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74961</xdr:rowOff>
    </xdr:from>
    <xdr:ext cx="469744" cy="259045"/>
    <xdr:sp macro="" textlink="">
      <xdr:nvSpPr>
        <xdr:cNvPr id="769" name="テキスト ボックス 768"/>
        <xdr:cNvSpPr txBox="1"/>
      </xdr:nvSpPr>
      <xdr:spPr>
        <a:xfrm>
          <a:off x="18421428" y="64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91" name="直線コネクタ 790"/>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4"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5" name="直線コネクタ 794"/>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31938</xdr:rowOff>
    </xdr:from>
    <xdr:to>
      <xdr:col>116</xdr:col>
      <xdr:colOff>63500</xdr:colOff>
      <xdr:row>58</xdr:row>
      <xdr:rowOff>52604</xdr:rowOff>
    </xdr:to>
    <xdr:cxnSp macro="">
      <xdr:nvCxnSpPr>
        <xdr:cNvPr id="796" name="直線コネクタ 795"/>
        <xdr:cNvCxnSpPr/>
      </xdr:nvCxnSpPr>
      <xdr:spPr>
        <a:xfrm>
          <a:off x="21323300" y="9976038"/>
          <a:ext cx="8382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7"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8" name="フローチャート: 判断 797"/>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7112</xdr:rowOff>
    </xdr:from>
    <xdr:to>
      <xdr:col>111</xdr:col>
      <xdr:colOff>177800</xdr:colOff>
      <xdr:row>58</xdr:row>
      <xdr:rowOff>31938</xdr:rowOff>
    </xdr:to>
    <xdr:cxnSp macro="">
      <xdr:nvCxnSpPr>
        <xdr:cNvPr id="799" name="直線コネクタ 798"/>
        <xdr:cNvCxnSpPr/>
      </xdr:nvCxnSpPr>
      <xdr:spPr>
        <a:xfrm>
          <a:off x="20434300" y="9951212"/>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800" name="フローチャート: 判断 799"/>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801" name="テキスト ボックス 800"/>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131790</xdr:rowOff>
    </xdr:from>
    <xdr:to>
      <xdr:col>107</xdr:col>
      <xdr:colOff>50800</xdr:colOff>
      <xdr:row>58</xdr:row>
      <xdr:rowOff>7112</xdr:rowOff>
    </xdr:to>
    <xdr:cxnSp macro="">
      <xdr:nvCxnSpPr>
        <xdr:cNvPr id="802" name="直線コネクタ 801"/>
        <xdr:cNvCxnSpPr/>
      </xdr:nvCxnSpPr>
      <xdr:spPr>
        <a:xfrm>
          <a:off x="19545300" y="9904440"/>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3" name="フローチャート: 判断 802"/>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4" name="テキスト ボックス 803"/>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55164</xdr:rowOff>
    </xdr:from>
    <xdr:to>
      <xdr:col>102</xdr:col>
      <xdr:colOff>114300</xdr:colOff>
      <xdr:row>57</xdr:row>
      <xdr:rowOff>131790</xdr:rowOff>
    </xdr:to>
    <xdr:cxnSp macro="">
      <xdr:nvCxnSpPr>
        <xdr:cNvPr id="805" name="直線コネクタ 804"/>
        <xdr:cNvCxnSpPr/>
      </xdr:nvCxnSpPr>
      <xdr:spPr>
        <a:xfrm>
          <a:off x="18656300" y="9827814"/>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6" name="フローチャート: 判断 805"/>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7" name="テキスト ボックス 806"/>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8" name="フローチャート: 判断 807"/>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9" name="テキスト ボックス 808"/>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1804</xdr:rowOff>
    </xdr:from>
    <xdr:to>
      <xdr:col>116</xdr:col>
      <xdr:colOff>114300</xdr:colOff>
      <xdr:row>58</xdr:row>
      <xdr:rowOff>103404</xdr:rowOff>
    </xdr:to>
    <xdr:sp macro="" textlink="">
      <xdr:nvSpPr>
        <xdr:cNvPr id="815" name="楕円 814"/>
        <xdr:cNvSpPr/>
      </xdr:nvSpPr>
      <xdr:spPr>
        <a:xfrm>
          <a:off x="221107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88181</xdr:rowOff>
    </xdr:from>
    <xdr:ext cx="469744" cy="259045"/>
    <xdr:sp macro="" textlink="">
      <xdr:nvSpPr>
        <xdr:cNvPr id="816" name="貸付金該当値テキスト"/>
        <xdr:cNvSpPr txBox="1"/>
      </xdr:nvSpPr>
      <xdr:spPr>
        <a:xfrm>
          <a:off x="22212300" y="986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152588</xdr:rowOff>
    </xdr:from>
    <xdr:to>
      <xdr:col>112</xdr:col>
      <xdr:colOff>38100</xdr:colOff>
      <xdr:row>58</xdr:row>
      <xdr:rowOff>82738</xdr:rowOff>
    </xdr:to>
    <xdr:sp macro="" textlink="">
      <xdr:nvSpPr>
        <xdr:cNvPr id="817" name="楕円 816"/>
        <xdr:cNvSpPr/>
      </xdr:nvSpPr>
      <xdr:spPr>
        <a:xfrm>
          <a:off x="21272500" y="99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73865</xdr:rowOff>
    </xdr:from>
    <xdr:ext cx="469744" cy="259045"/>
    <xdr:sp macro="" textlink="">
      <xdr:nvSpPr>
        <xdr:cNvPr id="818" name="テキスト ボックス 817"/>
        <xdr:cNvSpPr txBox="1"/>
      </xdr:nvSpPr>
      <xdr:spPr>
        <a:xfrm>
          <a:off x="21088428" y="1001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127762</xdr:rowOff>
    </xdr:from>
    <xdr:to>
      <xdr:col>107</xdr:col>
      <xdr:colOff>101600</xdr:colOff>
      <xdr:row>58</xdr:row>
      <xdr:rowOff>57912</xdr:rowOff>
    </xdr:to>
    <xdr:sp macro="" textlink="">
      <xdr:nvSpPr>
        <xdr:cNvPr id="819" name="楕円 818"/>
        <xdr:cNvSpPr/>
      </xdr:nvSpPr>
      <xdr:spPr>
        <a:xfrm>
          <a:off x="20383500" y="9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49039</xdr:rowOff>
    </xdr:from>
    <xdr:ext cx="469744" cy="259045"/>
    <xdr:sp macro="" textlink="">
      <xdr:nvSpPr>
        <xdr:cNvPr id="820" name="テキスト ボックス 819"/>
        <xdr:cNvSpPr txBox="1"/>
      </xdr:nvSpPr>
      <xdr:spPr>
        <a:xfrm>
          <a:off x="20199428"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80990</xdr:rowOff>
    </xdr:from>
    <xdr:to>
      <xdr:col>102</xdr:col>
      <xdr:colOff>165100</xdr:colOff>
      <xdr:row>58</xdr:row>
      <xdr:rowOff>11140</xdr:rowOff>
    </xdr:to>
    <xdr:sp macro="" textlink="">
      <xdr:nvSpPr>
        <xdr:cNvPr id="821" name="楕円 820"/>
        <xdr:cNvSpPr/>
      </xdr:nvSpPr>
      <xdr:spPr>
        <a:xfrm>
          <a:off x="19494500" y="98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2267</xdr:rowOff>
    </xdr:from>
    <xdr:ext cx="469744" cy="259045"/>
    <xdr:sp macro="" textlink="">
      <xdr:nvSpPr>
        <xdr:cNvPr id="822" name="テキスト ボックス 821"/>
        <xdr:cNvSpPr txBox="1"/>
      </xdr:nvSpPr>
      <xdr:spPr>
        <a:xfrm>
          <a:off x="19310428" y="994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4364</xdr:rowOff>
    </xdr:from>
    <xdr:to>
      <xdr:col>98</xdr:col>
      <xdr:colOff>38100</xdr:colOff>
      <xdr:row>57</xdr:row>
      <xdr:rowOff>105964</xdr:rowOff>
    </xdr:to>
    <xdr:sp macro="" textlink="">
      <xdr:nvSpPr>
        <xdr:cNvPr id="823" name="楕円 822"/>
        <xdr:cNvSpPr/>
      </xdr:nvSpPr>
      <xdr:spPr>
        <a:xfrm>
          <a:off x="18605500" y="97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97091</xdr:rowOff>
    </xdr:from>
    <xdr:ext cx="469744" cy="259045"/>
    <xdr:sp macro="" textlink="">
      <xdr:nvSpPr>
        <xdr:cNvPr id="824" name="テキスト ボックス 823"/>
        <xdr:cNvSpPr txBox="1"/>
      </xdr:nvSpPr>
      <xdr:spPr>
        <a:xfrm>
          <a:off x="18421428" y="986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9" name="直線コネクタ 848"/>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50"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51" name="直線コネクタ 850"/>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2"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3" name="直線コネクタ 852"/>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80817</xdr:rowOff>
    </xdr:from>
    <xdr:to>
      <xdr:col>116</xdr:col>
      <xdr:colOff>63500</xdr:colOff>
      <xdr:row>77</xdr:row>
      <xdr:rowOff>104820</xdr:rowOff>
    </xdr:to>
    <xdr:cxnSp macro="">
      <xdr:nvCxnSpPr>
        <xdr:cNvPr id="854" name="直線コネクタ 853"/>
        <xdr:cNvCxnSpPr/>
      </xdr:nvCxnSpPr>
      <xdr:spPr>
        <a:xfrm flipV="1">
          <a:off x="21323300" y="1328246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5"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6" name="フローチャート: 判断 855"/>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104820</xdr:rowOff>
    </xdr:from>
    <xdr:to>
      <xdr:col>111</xdr:col>
      <xdr:colOff>177800</xdr:colOff>
      <xdr:row>77</xdr:row>
      <xdr:rowOff>122879</xdr:rowOff>
    </xdr:to>
    <xdr:cxnSp macro="">
      <xdr:nvCxnSpPr>
        <xdr:cNvPr id="857" name="直線コネクタ 856"/>
        <xdr:cNvCxnSpPr/>
      </xdr:nvCxnSpPr>
      <xdr:spPr>
        <a:xfrm flipV="1">
          <a:off x="20434300" y="1330647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8" name="フローチャート: 判断 857"/>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9" name="テキスト ボックス 858"/>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93180</xdr:rowOff>
    </xdr:from>
    <xdr:to>
      <xdr:col>107</xdr:col>
      <xdr:colOff>50800</xdr:colOff>
      <xdr:row>77</xdr:row>
      <xdr:rowOff>122879</xdr:rowOff>
    </xdr:to>
    <xdr:cxnSp macro="">
      <xdr:nvCxnSpPr>
        <xdr:cNvPr id="860" name="直線コネクタ 859"/>
        <xdr:cNvCxnSpPr/>
      </xdr:nvCxnSpPr>
      <xdr:spPr>
        <a:xfrm>
          <a:off x="19545300" y="13294830"/>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61" name="フローチャート: 判断 860"/>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2" name="テキスト ボックス 861"/>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93180</xdr:rowOff>
    </xdr:from>
    <xdr:to>
      <xdr:col>102</xdr:col>
      <xdr:colOff>114300</xdr:colOff>
      <xdr:row>77</xdr:row>
      <xdr:rowOff>128308</xdr:rowOff>
    </xdr:to>
    <xdr:cxnSp macro="">
      <xdr:nvCxnSpPr>
        <xdr:cNvPr id="863" name="直線コネクタ 862"/>
        <xdr:cNvCxnSpPr/>
      </xdr:nvCxnSpPr>
      <xdr:spPr>
        <a:xfrm flipV="1">
          <a:off x="18656300" y="13294830"/>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4" name="フローチャート: 判断 863"/>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5" name="テキスト ボックス 864"/>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6" name="フローチャート: 判断 865"/>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7" name="テキスト ボックス 866"/>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30017</xdr:rowOff>
    </xdr:from>
    <xdr:to>
      <xdr:col>116</xdr:col>
      <xdr:colOff>114300</xdr:colOff>
      <xdr:row>77</xdr:row>
      <xdr:rowOff>131617</xdr:rowOff>
    </xdr:to>
    <xdr:sp macro="" textlink="">
      <xdr:nvSpPr>
        <xdr:cNvPr id="873" name="楕円 872"/>
        <xdr:cNvSpPr/>
      </xdr:nvSpPr>
      <xdr:spPr>
        <a:xfrm>
          <a:off x="22110700" y="132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8444</xdr:rowOff>
    </xdr:from>
    <xdr:ext cx="534377" cy="259045"/>
    <xdr:sp macro="" textlink="">
      <xdr:nvSpPr>
        <xdr:cNvPr id="874" name="繰出金該当値テキスト"/>
        <xdr:cNvSpPr txBox="1"/>
      </xdr:nvSpPr>
      <xdr:spPr>
        <a:xfrm>
          <a:off x="22212300" y="132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54020</xdr:rowOff>
    </xdr:from>
    <xdr:to>
      <xdr:col>112</xdr:col>
      <xdr:colOff>38100</xdr:colOff>
      <xdr:row>77</xdr:row>
      <xdr:rowOff>155620</xdr:rowOff>
    </xdr:to>
    <xdr:sp macro="" textlink="">
      <xdr:nvSpPr>
        <xdr:cNvPr id="875" name="楕円 874"/>
        <xdr:cNvSpPr/>
      </xdr:nvSpPr>
      <xdr:spPr>
        <a:xfrm>
          <a:off x="21272500" y="132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146747</xdr:rowOff>
    </xdr:from>
    <xdr:ext cx="534377" cy="259045"/>
    <xdr:sp macro="" textlink="">
      <xdr:nvSpPr>
        <xdr:cNvPr id="876" name="テキスト ボックス 875"/>
        <xdr:cNvSpPr txBox="1"/>
      </xdr:nvSpPr>
      <xdr:spPr>
        <a:xfrm>
          <a:off x="21056111" y="133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72079</xdr:rowOff>
    </xdr:from>
    <xdr:to>
      <xdr:col>107</xdr:col>
      <xdr:colOff>101600</xdr:colOff>
      <xdr:row>78</xdr:row>
      <xdr:rowOff>2229</xdr:rowOff>
    </xdr:to>
    <xdr:sp macro="" textlink="">
      <xdr:nvSpPr>
        <xdr:cNvPr id="877" name="楕円 876"/>
        <xdr:cNvSpPr/>
      </xdr:nvSpPr>
      <xdr:spPr>
        <a:xfrm>
          <a:off x="20383500" y="132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164806</xdr:rowOff>
    </xdr:from>
    <xdr:ext cx="534377" cy="259045"/>
    <xdr:sp macro="" textlink="">
      <xdr:nvSpPr>
        <xdr:cNvPr id="878" name="テキスト ボックス 877"/>
        <xdr:cNvSpPr txBox="1"/>
      </xdr:nvSpPr>
      <xdr:spPr>
        <a:xfrm>
          <a:off x="20167111" y="133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42380</xdr:rowOff>
    </xdr:from>
    <xdr:to>
      <xdr:col>102</xdr:col>
      <xdr:colOff>165100</xdr:colOff>
      <xdr:row>77</xdr:row>
      <xdr:rowOff>143980</xdr:rowOff>
    </xdr:to>
    <xdr:sp macro="" textlink="">
      <xdr:nvSpPr>
        <xdr:cNvPr id="879" name="楕円 878"/>
        <xdr:cNvSpPr/>
      </xdr:nvSpPr>
      <xdr:spPr>
        <a:xfrm>
          <a:off x="194945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135107</xdr:rowOff>
    </xdr:from>
    <xdr:ext cx="534377" cy="259045"/>
    <xdr:sp macro="" textlink="">
      <xdr:nvSpPr>
        <xdr:cNvPr id="880" name="テキスト ボックス 879"/>
        <xdr:cNvSpPr txBox="1"/>
      </xdr:nvSpPr>
      <xdr:spPr>
        <a:xfrm>
          <a:off x="19278111" y="133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77508</xdr:rowOff>
    </xdr:from>
    <xdr:to>
      <xdr:col>98</xdr:col>
      <xdr:colOff>38100</xdr:colOff>
      <xdr:row>78</xdr:row>
      <xdr:rowOff>7658</xdr:rowOff>
    </xdr:to>
    <xdr:sp macro="" textlink="">
      <xdr:nvSpPr>
        <xdr:cNvPr id="881" name="楕円 880"/>
        <xdr:cNvSpPr/>
      </xdr:nvSpPr>
      <xdr:spPr>
        <a:xfrm>
          <a:off x="186055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170235</xdr:rowOff>
    </xdr:from>
    <xdr:ext cx="534377" cy="259045"/>
    <xdr:sp macro="" textlink="">
      <xdr:nvSpPr>
        <xdr:cNvPr id="882" name="テキスト ボックス 881"/>
        <xdr:cNvSpPr txBox="1"/>
      </xdr:nvSpPr>
      <xdr:spPr>
        <a:xfrm>
          <a:off x="18389111" y="133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6" name="テキスト ボックス 895"/>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900" name="テキスト ボックス 899"/>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2" name="テキスト ボックス 901"/>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6" name="直線コネクタ 90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フローチャート: 判断 91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5" name="フローチャート: 判断 91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6" name="テキスト ボックス 91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8" name="フローチャート: 判断 91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9" name="テキスト ボックス 91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21" name="フローチャート: 判断 92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2" name="テキスト ボックス 921"/>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3" name="テキスト ボックス 932"/>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5" name="テキスト ボックス 934"/>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9" name="テキスト ボックス 93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住民一人当たりのコストは歳出決算総額で約６８万８千円となっており、性質別でみた場合、ほとんどの項目で類似団体平均より少ないコストとなっています。</a:t>
          </a:r>
        </a:p>
        <a:p>
          <a:r>
            <a:rPr kumimoji="1" lang="ja-JP" altLang="en-US" sz="1300">
              <a:latin typeface="ＭＳ Ｐゴシック" panose="020B0600070205080204" pitchFamily="50" charset="-128"/>
              <a:ea typeface="ＭＳ Ｐゴシック" panose="020B0600070205080204" pitchFamily="50" charset="-128"/>
            </a:rPr>
            <a:t>　これは、本市は面積が小さく、全体的に少ないコストで行政運営ができているためと考えられます。</a:t>
          </a:r>
        </a:p>
        <a:p>
          <a:r>
            <a:rPr kumimoji="1" lang="ja-JP" altLang="en-US" sz="1300">
              <a:latin typeface="ＭＳ Ｐゴシック" panose="020B0600070205080204" pitchFamily="50" charset="-128"/>
              <a:ea typeface="ＭＳ Ｐゴシック" panose="020B0600070205080204" pitchFamily="50" charset="-128"/>
            </a:rPr>
            <a:t>　なお、類似団体平均よりも住民一人当たりのコストが高い項目で特に「投資及び出資金」「積立金」があります。</a:t>
          </a:r>
        </a:p>
        <a:p>
          <a:r>
            <a:rPr kumimoji="1" lang="ja-JP" altLang="en-US" sz="1300">
              <a:latin typeface="ＭＳ Ｐゴシック" panose="020B0600070205080204" pitchFamily="50" charset="-128"/>
              <a:ea typeface="ＭＳ Ｐゴシック" panose="020B0600070205080204" pitchFamily="50" charset="-128"/>
            </a:rPr>
            <a:t>　「投資及び出資金」においては、浄水場更新事業に伴う一般会計から水道事業会計への出資金が要因となっていて、令和２年度に約１３億９千万円を出資していることによるものです。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「積立金」においては、公営ガス事業売却益を「財政調整基金」と「減債基金」への積立てが要因となっていて、令和２年度に約４７億円を積立てたことによるものです。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39,908
39,628
77.91
28,142,991
27,475,877
525,764
9,922,104
21,715,431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100185</xdr:rowOff>
    </xdr:from>
    <xdr:to>
      <xdr:col>24</xdr:col>
      <xdr:colOff>63500</xdr:colOff>
      <xdr:row>39</xdr:row>
      <xdr:rowOff>8745</xdr:rowOff>
    </xdr:to>
    <xdr:cxnSp macro="">
      <xdr:nvCxnSpPr>
        <xdr:cNvPr id="63" name="直線コネクタ 62"/>
        <xdr:cNvCxnSpPr/>
      </xdr:nvCxnSpPr>
      <xdr:spPr>
        <a:xfrm>
          <a:off x="3797300" y="661528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52179</xdr:rowOff>
    </xdr:from>
    <xdr:to>
      <xdr:col>19</xdr:col>
      <xdr:colOff>177800</xdr:colOff>
      <xdr:row>38</xdr:row>
      <xdr:rowOff>100185</xdr:rowOff>
    </xdr:to>
    <xdr:cxnSp macro="">
      <xdr:nvCxnSpPr>
        <xdr:cNvPr id="66" name="直線コネクタ 65"/>
        <xdr:cNvCxnSpPr/>
      </xdr:nvCxnSpPr>
      <xdr:spPr>
        <a:xfrm>
          <a:off x="2908300" y="656727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52179</xdr:rowOff>
    </xdr:from>
    <xdr:to>
      <xdr:col>15</xdr:col>
      <xdr:colOff>50800</xdr:colOff>
      <xdr:row>38</xdr:row>
      <xdr:rowOff>71773</xdr:rowOff>
    </xdr:to>
    <xdr:cxnSp macro="">
      <xdr:nvCxnSpPr>
        <xdr:cNvPr id="69" name="直線コネクタ 68"/>
        <xdr:cNvCxnSpPr/>
      </xdr:nvCxnSpPr>
      <xdr:spPr>
        <a:xfrm flipV="1">
          <a:off x="2019300" y="65672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71773</xdr:rowOff>
    </xdr:from>
    <xdr:to>
      <xdr:col>10</xdr:col>
      <xdr:colOff>114300</xdr:colOff>
      <xdr:row>38</xdr:row>
      <xdr:rowOff>77325</xdr:rowOff>
    </xdr:to>
    <xdr:cxnSp macro="">
      <xdr:nvCxnSpPr>
        <xdr:cNvPr id="72" name="直線コネクタ 71"/>
        <xdr:cNvCxnSpPr/>
      </xdr:nvCxnSpPr>
      <xdr:spPr>
        <a:xfrm flipV="1">
          <a:off x="1130300" y="658687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129395</xdr:rowOff>
    </xdr:from>
    <xdr:to>
      <xdr:col>24</xdr:col>
      <xdr:colOff>114300</xdr:colOff>
      <xdr:row>39</xdr:row>
      <xdr:rowOff>59545</xdr:rowOff>
    </xdr:to>
    <xdr:sp macro="" textlink="">
      <xdr:nvSpPr>
        <xdr:cNvPr id="82" name="楕円 81"/>
        <xdr:cNvSpPr/>
      </xdr:nvSpPr>
      <xdr:spPr>
        <a:xfrm>
          <a:off x="45847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44322</xdr:rowOff>
    </xdr:from>
    <xdr:ext cx="469744" cy="259045"/>
    <xdr:sp macro="" textlink="">
      <xdr:nvSpPr>
        <xdr:cNvPr id="83" name="議会費該当値テキスト"/>
        <xdr:cNvSpPr txBox="1"/>
      </xdr:nvSpPr>
      <xdr:spPr>
        <a:xfrm>
          <a:off x="4686300" y="65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49385</xdr:rowOff>
    </xdr:from>
    <xdr:to>
      <xdr:col>20</xdr:col>
      <xdr:colOff>38100</xdr:colOff>
      <xdr:row>38</xdr:row>
      <xdr:rowOff>150985</xdr:rowOff>
    </xdr:to>
    <xdr:sp macro="" textlink="">
      <xdr:nvSpPr>
        <xdr:cNvPr id="84" name="楕円 83"/>
        <xdr:cNvSpPr/>
      </xdr:nvSpPr>
      <xdr:spPr>
        <a:xfrm>
          <a:off x="3746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142112</xdr:rowOff>
    </xdr:from>
    <xdr:ext cx="469744" cy="259045"/>
    <xdr:sp macro="" textlink="">
      <xdr:nvSpPr>
        <xdr:cNvPr id="85" name="テキスト ボックス 84"/>
        <xdr:cNvSpPr txBox="1"/>
      </xdr:nvSpPr>
      <xdr:spPr>
        <a:xfrm>
          <a:off x="3562428" y="665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1379</xdr:rowOff>
    </xdr:from>
    <xdr:to>
      <xdr:col>15</xdr:col>
      <xdr:colOff>101600</xdr:colOff>
      <xdr:row>38</xdr:row>
      <xdr:rowOff>102979</xdr:rowOff>
    </xdr:to>
    <xdr:sp macro="" textlink="">
      <xdr:nvSpPr>
        <xdr:cNvPr id="86" name="楕円 85"/>
        <xdr:cNvSpPr/>
      </xdr:nvSpPr>
      <xdr:spPr>
        <a:xfrm>
          <a:off x="2857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94106</xdr:rowOff>
    </xdr:from>
    <xdr:ext cx="469744" cy="259045"/>
    <xdr:sp macro="" textlink="">
      <xdr:nvSpPr>
        <xdr:cNvPr id="87" name="テキスト ボックス 86"/>
        <xdr:cNvSpPr txBox="1"/>
      </xdr:nvSpPr>
      <xdr:spPr>
        <a:xfrm>
          <a:off x="2673428" y="6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20973</xdr:rowOff>
    </xdr:from>
    <xdr:to>
      <xdr:col>10</xdr:col>
      <xdr:colOff>165100</xdr:colOff>
      <xdr:row>38</xdr:row>
      <xdr:rowOff>122573</xdr:rowOff>
    </xdr:to>
    <xdr:sp macro="" textlink="">
      <xdr:nvSpPr>
        <xdr:cNvPr id="88" name="楕円 87"/>
        <xdr:cNvSpPr/>
      </xdr:nvSpPr>
      <xdr:spPr>
        <a:xfrm>
          <a:off x="1968500" y="65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113700</xdr:rowOff>
    </xdr:from>
    <xdr:ext cx="469744" cy="259045"/>
    <xdr:sp macro="" textlink="">
      <xdr:nvSpPr>
        <xdr:cNvPr id="89" name="テキスト ボックス 88"/>
        <xdr:cNvSpPr txBox="1"/>
      </xdr:nvSpPr>
      <xdr:spPr>
        <a:xfrm>
          <a:off x="1784428" y="66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26525</xdr:rowOff>
    </xdr:from>
    <xdr:to>
      <xdr:col>6</xdr:col>
      <xdr:colOff>38100</xdr:colOff>
      <xdr:row>38</xdr:row>
      <xdr:rowOff>128125</xdr:rowOff>
    </xdr:to>
    <xdr:sp macro="" textlink="">
      <xdr:nvSpPr>
        <xdr:cNvPr id="90" name="楕円 89"/>
        <xdr:cNvSpPr/>
      </xdr:nvSpPr>
      <xdr:spPr>
        <a:xfrm>
          <a:off x="1079500" y="6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119252</xdr:rowOff>
    </xdr:from>
    <xdr:ext cx="469744" cy="259045"/>
    <xdr:sp macro="" textlink="">
      <xdr:nvSpPr>
        <xdr:cNvPr id="91" name="テキスト ボックス 90"/>
        <xdr:cNvSpPr txBox="1"/>
      </xdr:nvSpPr>
      <xdr:spPr>
        <a:xfrm>
          <a:off x="895428" y="663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72645</xdr:rowOff>
    </xdr:from>
    <xdr:to>
      <xdr:col>24</xdr:col>
      <xdr:colOff>63500</xdr:colOff>
      <xdr:row>58</xdr:row>
      <xdr:rowOff>103663</xdr:rowOff>
    </xdr:to>
    <xdr:cxnSp macro="">
      <xdr:nvCxnSpPr>
        <xdr:cNvPr id="122" name="直線コネクタ 121"/>
        <xdr:cNvCxnSpPr/>
      </xdr:nvCxnSpPr>
      <xdr:spPr>
        <a:xfrm flipV="1">
          <a:off x="3797300" y="9330945"/>
          <a:ext cx="838200" cy="7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103663</xdr:rowOff>
    </xdr:from>
    <xdr:to>
      <xdr:col>19</xdr:col>
      <xdr:colOff>177800</xdr:colOff>
      <xdr:row>58</xdr:row>
      <xdr:rowOff>116360</xdr:rowOff>
    </xdr:to>
    <xdr:cxnSp macro="">
      <xdr:nvCxnSpPr>
        <xdr:cNvPr id="125" name="直線コネクタ 124"/>
        <xdr:cNvCxnSpPr/>
      </xdr:nvCxnSpPr>
      <xdr:spPr>
        <a:xfrm flipV="1">
          <a:off x="2908300" y="10047763"/>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102722</xdr:rowOff>
    </xdr:from>
    <xdr:to>
      <xdr:col>15</xdr:col>
      <xdr:colOff>50800</xdr:colOff>
      <xdr:row>58</xdr:row>
      <xdr:rowOff>116360</xdr:rowOff>
    </xdr:to>
    <xdr:cxnSp macro="">
      <xdr:nvCxnSpPr>
        <xdr:cNvPr id="128" name="直線コネクタ 127"/>
        <xdr:cNvCxnSpPr/>
      </xdr:nvCxnSpPr>
      <xdr:spPr>
        <a:xfrm>
          <a:off x="2019300" y="10046822"/>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102722</xdr:rowOff>
    </xdr:from>
    <xdr:to>
      <xdr:col>10</xdr:col>
      <xdr:colOff>114300</xdr:colOff>
      <xdr:row>58</xdr:row>
      <xdr:rowOff>108218</xdr:rowOff>
    </xdr:to>
    <xdr:cxnSp macro="">
      <xdr:nvCxnSpPr>
        <xdr:cNvPr id="131" name="直線コネクタ 130"/>
        <xdr:cNvCxnSpPr/>
      </xdr:nvCxnSpPr>
      <xdr:spPr>
        <a:xfrm flipV="1">
          <a:off x="1130300" y="10046822"/>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21845</xdr:rowOff>
    </xdr:from>
    <xdr:to>
      <xdr:col>24</xdr:col>
      <xdr:colOff>114300</xdr:colOff>
      <xdr:row>54</xdr:row>
      <xdr:rowOff>123445</xdr:rowOff>
    </xdr:to>
    <xdr:sp macro="" textlink="">
      <xdr:nvSpPr>
        <xdr:cNvPr id="141" name="楕円 140"/>
        <xdr:cNvSpPr/>
      </xdr:nvSpPr>
      <xdr:spPr>
        <a:xfrm>
          <a:off x="4584700" y="92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44722</xdr:rowOff>
    </xdr:from>
    <xdr:ext cx="599010" cy="259045"/>
    <xdr:sp macro="" textlink="">
      <xdr:nvSpPr>
        <xdr:cNvPr id="142" name="総務費該当値テキスト"/>
        <xdr:cNvSpPr txBox="1"/>
      </xdr:nvSpPr>
      <xdr:spPr>
        <a:xfrm>
          <a:off x="4686300" y="91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52863</xdr:rowOff>
    </xdr:from>
    <xdr:to>
      <xdr:col>20</xdr:col>
      <xdr:colOff>38100</xdr:colOff>
      <xdr:row>58</xdr:row>
      <xdr:rowOff>154463</xdr:rowOff>
    </xdr:to>
    <xdr:sp macro="" textlink="">
      <xdr:nvSpPr>
        <xdr:cNvPr id="143" name="楕円 142"/>
        <xdr:cNvSpPr/>
      </xdr:nvSpPr>
      <xdr:spPr>
        <a:xfrm>
          <a:off x="3746500" y="99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145590</xdr:rowOff>
    </xdr:from>
    <xdr:ext cx="534377" cy="259045"/>
    <xdr:sp macro="" textlink="">
      <xdr:nvSpPr>
        <xdr:cNvPr id="144" name="テキスト ボックス 143"/>
        <xdr:cNvSpPr txBox="1"/>
      </xdr:nvSpPr>
      <xdr:spPr>
        <a:xfrm>
          <a:off x="3530111" y="100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65560</xdr:rowOff>
    </xdr:from>
    <xdr:to>
      <xdr:col>15</xdr:col>
      <xdr:colOff>101600</xdr:colOff>
      <xdr:row>58</xdr:row>
      <xdr:rowOff>167160</xdr:rowOff>
    </xdr:to>
    <xdr:sp macro="" textlink="">
      <xdr:nvSpPr>
        <xdr:cNvPr id="145" name="楕円 144"/>
        <xdr:cNvSpPr/>
      </xdr:nvSpPr>
      <xdr:spPr>
        <a:xfrm>
          <a:off x="2857500" y="100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158287</xdr:rowOff>
    </xdr:from>
    <xdr:ext cx="534377" cy="259045"/>
    <xdr:sp macro="" textlink="">
      <xdr:nvSpPr>
        <xdr:cNvPr id="146" name="テキスト ボックス 145"/>
        <xdr:cNvSpPr txBox="1"/>
      </xdr:nvSpPr>
      <xdr:spPr>
        <a:xfrm>
          <a:off x="2641111" y="1010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51922</xdr:rowOff>
    </xdr:from>
    <xdr:to>
      <xdr:col>10</xdr:col>
      <xdr:colOff>165100</xdr:colOff>
      <xdr:row>58</xdr:row>
      <xdr:rowOff>153522</xdr:rowOff>
    </xdr:to>
    <xdr:sp macro="" textlink="">
      <xdr:nvSpPr>
        <xdr:cNvPr id="147" name="楕円 146"/>
        <xdr:cNvSpPr/>
      </xdr:nvSpPr>
      <xdr:spPr>
        <a:xfrm>
          <a:off x="1968500" y="9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144649</xdr:rowOff>
    </xdr:from>
    <xdr:ext cx="534377" cy="259045"/>
    <xdr:sp macro="" textlink="">
      <xdr:nvSpPr>
        <xdr:cNvPr id="148" name="テキスト ボックス 147"/>
        <xdr:cNvSpPr txBox="1"/>
      </xdr:nvSpPr>
      <xdr:spPr>
        <a:xfrm>
          <a:off x="1752111" y="1008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57418</xdr:rowOff>
    </xdr:from>
    <xdr:to>
      <xdr:col>6</xdr:col>
      <xdr:colOff>38100</xdr:colOff>
      <xdr:row>58</xdr:row>
      <xdr:rowOff>159018</xdr:rowOff>
    </xdr:to>
    <xdr:sp macro="" textlink="">
      <xdr:nvSpPr>
        <xdr:cNvPr id="149" name="楕円 148"/>
        <xdr:cNvSpPr/>
      </xdr:nvSpPr>
      <xdr:spPr>
        <a:xfrm>
          <a:off x="1079500" y="100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150145</xdr:rowOff>
    </xdr:from>
    <xdr:ext cx="534377" cy="259045"/>
    <xdr:sp macro="" textlink="">
      <xdr:nvSpPr>
        <xdr:cNvPr id="150" name="テキスト ボックス 149"/>
        <xdr:cNvSpPr txBox="1"/>
      </xdr:nvSpPr>
      <xdr:spPr>
        <a:xfrm>
          <a:off x="863111" y="100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30201</xdr:rowOff>
    </xdr:from>
    <xdr:to>
      <xdr:col>24</xdr:col>
      <xdr:colOff>63500</xdr:colOff>
      <xdr:row>78</xdr:row>
      <xdr:rowOff>8075</xdr:rowOff>
    </xdr:to>
    <xdr:cxnSp macro="">
      <xdr:nvCxnSpPr>
        <xdr:cNvPr id="182" name="直線コネクタ 181"/>
        <xdr:cNvCxnSpPr/>
      </xdr:nvCxnSpPr>
      <xdr:spPr>
        <a:xfrm flipV="1">
          <a:off x="3797300" y="13231851"/>
          <a:ext cx="838200" cy="14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8075</xdr:rowOff>
    </xdr:from>
    <xdr:to>
      <xdr:col>19</xdr:col>
      <xdr:colOff>177800</xdr:colOff>
      <xdr:row>78</xdr:row>
      <xdr:rowOff>100495</xdr:rowOff>
    </xdr:to>
    <xdr:cxnSp macro="">
      <xdr:nvCxnSpPr>
        <xdr:cNvPr id="185" name="直線コネクタ 184"/>
        <xdr:cNvCxnSpPr/>
      </xdr:nvCxnSpPr>
      <xdr:spPr>
        <a:xfrm flipV="1">
          <a:off x="2908300" y="13381175"/>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100495</xdr:rowOff>
    </xdr:from>
    <xdr:to>
      <xdr:col>15</xdr:col>
      <xdr:colOff>50800</xdr:colOff>
      <xdr:row>78</xdr:row>
      <xdr:rowOff>128009</xdr:rowOff>
    </xdr:to>
    <xdr:cxnSp macro="">
      <xdr:nvCxnSpPr>
        <xdr:cNvPr id="188" name="直線コネクタ 187"/>
        <xdr:cNvCxnSpPr/>
      </xdr:nvCxnSpPr>
      <xdr:spPr>
        <a:xfrm flipV="1">
          <a:off x="2019300" y="13473595"/>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128009</xdr:rowOff>
    </xdr:from>
    <xdr:to>
      <xdr:col>10</xdr:col>
      <xdr:colOff>114300</xdr:colOff>
      <xdr:row>78</xdr:row>
      <xdr:rowOff>154820</xdr:rowOff>
    </xdr:to>
    <xdr:cxnSp macro="">
      <xdr:nvCxnSpPr>
        <xdr:cNvPr id="191" name="直線コネクタ 190"/>
        <xdr:cNvCxnSpPr/>
      </xdr:nvCxnSpPr>
      <xdr:spPr>
        <a:xfrm flipV="1">
          <a:off x="1130300" y="1350110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150851</xdr:rowOff>
    </xdr:from>
    <xdr:to>
      <xdr:col>24</xdr:col>
      <xdr:colOff>114300</xdr:colOff>
      <xdr:row>77</xdr:row>
      <xdr:rowOff>81001</xdr:rowOff>
    </xdr:to>
    <xdr:sp macro="" textlink="">
      <xdr:nvSpPr>
        <xdr:cNvPr id="201" name="楕円 200"/>
        <xdr:cNvSpPr/>
      </xdr:nvSpPr>
      <xdr:spPr>
        <a:xfrm>
          <a:off x="4584700" y="131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129278</xdr:rowOff>
    </xdr:from>
    <xdr:ext cx="599010" cy="259045"/>
    <xdr:sp macro="" textlink="">
      <xdr:nvSpPr>
        <xdr:cNvPr id="202" name="民生費該当値テキスト"/>
        <xdr:cNvSpPr txBox="1"/>
      </xdr:nvSpPr>
      <xdr:spPr>
        <a:xfrm>
          <a:off x="4686300" y="1315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128725</xdr:rowOff>
    </xdr:from>
    <xdr:to>
      <xdr:col>20</xdr:col>
      <xdr:colOff>38100</xdr:colOff>
      <xdr:row>78</xdr:row>
      <xdr:rowOff>58875</xdr:rowOff>
    </xdr:to>
    <xdr:sp macro="" textlink="">
      <xdr:nvSpPr>
        <xdr:cNvPr id="203" name="楕円 202"/>
        <xdr:cNvSpPr/>
      </xdr:nvSpPr>
      <xdr:spPr>
        <a:xfrm>
          <a:off x="3746500" y="133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50002</xdr:rowOff>
    </xdr:from>
    <xdr:ext cx="599010" cy="259045"/>
    <xdr:sp macro="" textlink="">
      <xdr:nvSpPr>
        <xdr:cNvPr id="204" name="テキスト ボックス 203"/>
        <xdr:cNvSpPr txBox="1"/>
      </xdr:nvSpPr>
      <xdr:spPr>
        <a:xfrm>
          <a:off x="3497795" y="1342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49695</xdr:rowOff>
    </xdr:from>
    <xdr:to>
      <xdr:col>15</xdr:col>
      <xdr:colOff>101600</xdr:colOff>
      <xdr:row>78</xdr:row>
      <xdr:rowOff>151295</xdr:rowOff>
    </xdr:to>
    <xdr:sp macro="" textlink="">
      <xdr:nvSpPr>
        <xdr:cNvPr id="205" name="楕円 204"/>
        <xdr:cNvSpPr/>
      </xdr:nvSpPr>
      <xdr:spPr>
        <a:xfrm>
          <a:off x="2857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142422</xdr:rowOff>
    </xdr:from>
    <xdr:ext cx="599010" cy="259045"/>
    <xdr:sp macro="" textlink="">
      <xdr:nvSpPr>
        <xdr:cNvPr id="206" name="テキスト ボックス 205"/>
        <xdr:cNvSpPr txBox="1"/>
      </xdr:nvSpPr>
      <xdr:spPr>
        <a:xfrm>
          <a:off x="2608795" y="1351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77209</xdr:rowOff>
    </xdr:from>
    <xdr:to>
      <xdr:col>10</xdr:col>
      <xdr:colOff>165100</xdr:colOff>
      <xdr:row>79</xdr:row>
      <xdr:rowOff>7359</xdr:rowOff>
    </xdr:to>
    <xdr:sp macro="" textlink="">
      <xdr:nvSpPr>
        <xdr:cNvPr id="207" name="楕円 206"/>
        <xdr:cNvSpPr/>
      </xdr:nvSpPr>
      <xdr:spPr>
        <a:xfrm>
          <a:off x="1968500" y="134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169936</xdr:rowOff>
    </xdr:from>
    <xdr:ext cx="599010" cy="259045"/>
    <xdr:sp macro="" textlink="">
      <xdr:nvSpPr>
        <xdr:cNvPr id="208" name="テキスト ボックス 207"/>
        <xdr:cNvSpPr txBox="1"/>
      </xdr:nvSpPr>
      <xdr:spPr>
        <a:xfrm>
          <a:off x="1719795" y="1354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104020</xdr:rowOff>
    </xdr:from>
    <xdr:to>
      <xdr:col>6</xdr:col>
      <xdr:colOff>38100</xdr:colOff>
      <xdr:row>79</xdr:row>
      <xdr:rowOff>34170</xdr:rowOff>
    </xdr:to>
    <xdr:sp macro="" textlink="">
      <xdr:nvSpPr>
        <xdr:cNvPr id="209" name="楕円 208"/>
        <xdr:cNvSpPr/>
      </xdr:nvSpPr>
      <xdr:spPr>
        <a:xfrm>
          <a:off x="10795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25297</xdr:rowOff>
    </xdr:from>
    <xdr:ext cx="599010" cy="259045"/>
    <xdr:sp macro="" textlink="">
      <xdr:nvSpPr>
        <xdr:cNvPr id="210" name="テキスト ボックス 209"/>
        <xdr:cNvSpPr txBox="1"/>
      </xdr:nvSpPr>
      <xdr:spPr>
        <a:xfrm>
          <a:off x="830795" y="1356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120180</xdr:rowOff>
    </xdr:from>
    <xdr:to>
      <xdr:col>24</xdr:col>
      <xdr:colOff>63500</xdr:colOff>
      <xdr:row>95</xdr:row>
      <xdr:rowOff>143574</xdr:rowOff>
    </xdr:to>
    <xdr:cxnSp macro="">
      <xdr:nvCxnSpPr>
        <xdr:cNvPr id="240" name="直線コネクタ 239"/>
        <xdr:cNvCxnSpPr/>
      </xdr:nvCxnSpPr>
      <xdr:spPr>
        <a:xfrm>
          <a:off x="3797300" y="16236480"/>
          <a:ext cx="838200" cy="1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157671</xdr:rowOff>
    </xdr:from>
    <xdr:to>
      <xdr:col>19</xdr:col>
      <xdr:colOff>177800</xdr:colOff>
      <xdr:row>94</xdr:row>
      <xdr:rowOff>120180</xdr:rowOff>
    </xdr:to>
    <xdr:cxnSp macro="">
      <xdr:nvCxnSpPr>
        <xdr:cNvPr id="243" name="直線コネクタ 242"/>
        <xdr:cNvCxnSpPr/>
      </xdr:nvCxnSpPr>
      <xdr:spPr>
        <a:xfrm>
          <a:off x="2908300" y="15588171"/>
          <a:ext cx="889000" cy="64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157671</xdr:rowOff>
    </xdr:from>
    <xdr:to>
      <xdr:col>15</xdr:col>
      <xdr:colOff>50800</xdr:colOff>
      <xdr:row>96</xdr:row>
      <xdr:rowOff>165354</xdr:rowOff>
    </xdr:to>
    <xdr:cxnSp macro="">
      <xdr:nvCxnSpPr>
        <xdr:cNvPr id="246" name="直線コネクタ 245"/>
        <xdr:cNvCxnSpPr/>
      </xdr:nvCxnSpPr>
      <xdr:spPr>
        <a:xfrm flipV="1">
          <a:off x="2019300" y="15588171"/>
          <a:ext cx="889000" cy="10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165354</xdr:rowOff>
    </xdr:from>
    <xdr:to>
      <xdr:col>10</xdr:col>
      <xdr:colOff>114300</xdr:colOff>
      <xdr:row>98</xdr:row>
      <xdr:rowOff>116839</xdr:rowOff>
    </xdr:to>
    <xdr:cxnSp macro="">
      <xdr:nvCxnSpPr>
        <xdr:cNvPr id="249" name="直線コネクタ 248"/>
        <xdr:cNvCxnSpPr/>
      </xdr:nvCxnSpPr>
      <xdr:spPr>
        <a:xfrm flipV="1">
          <a:off x="1130300" y="16624554"/>
          <a:ext cx="889000" cy="29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92774</xdr:rowOff>
    </xdr:from>
    <xdr:to>
      <xdr:col>24</xdr:col>
      <xdr:colOff>114300</xdr:colOff>
      <xdr:row>96</xdr:row>
      <xdr:rowOff>22924</xdr:rowOff>
    </xdr:to>
    <xdr:sp macro="" textlink="">
      <xdr:nvSpPr>
        <xdr:cNvPr id="259" name="楕円 258"/>
        <xdr:cNvSpPr/>
      </xdr:nvSpPr>
      <xdr:spPr>
        <a:xfrm>
          <a:off x="4584700" y="163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115651</xdr:rowOff>
    </xdr:from>
    <xdr:ext cx="534377" cy="259045"/>
    <xdr:sp macro="" textlink="">
      <xdr:nvSpPr>
        <xdr:cNvPr id="260" name="衛生費該当値テキスト"/>
        <xdr:cNvSpPr txBox="1"/>
      </xdr:nvSpPr>
      <xdr:spPr>
        <a:xfrm>
          <a:off x="4686300" y="1623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69380</xdr:rowOff>
    </xdr:from>
    <xdr:to>
      <xdr:col>20</xdr:col>
      <xdr:colOff>38100</xdr:colOff>
      <xdr:row>94</xdr:row>
      <xdr:rowOff>170980</xdr:rowOff>
    </xdr:to>
    <xdr:sp macro="" textlink="">
      <xdr:nvSpPr>
        <xdr:cNvPr id="261" name="楕円 260"/>
        <xdr:cNvSpPr/>
      </xdr:nvSpPr>
      <xdr:spPr>
        <a:xfrm>
          <a:off x="3746500" y="161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16057</xdr:rowOff>
    </xdr:from>
    <xdr:ext cx="534377" cy="259045"/>
    <xdr:sp macro="" textlink="">
      <xdr:nvSpPr>
        <xdr:cNvPr id="262" name="テキスト ボックス 261"/>
        <xdr:cNvSpPr txBox="1"/>
      </xdr:nvSpPr>
      <xdr:spPr>
        <a:xfrm>
          <a:off x="3530111" y="159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106871</xdr:rowOff>
    </xdr:from>
    <xdr:to>
      <xdr:col>15</xdr:col>
      <xdr:colOff>101600</xdr:colOff>
      <xdr:row>91</xdr:row>
      <xdr:rowOff>37021</xdr:rowOff>
    </xdr:to>
    <xdr:sp macro="" textlink="">
      <xdr:nvSpPr>
        <xdr:cNvPr id="263" name="楕円 262"/>
        <xdr:cNvSpPr/>
      </xdr:nvSpPr>
      <xdr:spPr>
        <a:xfrm>
          <a:off x="2857500" y="155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53548</xdr:rowOff>
    </xdr:from>
    <xdr:ext cx="599010" cy="259045"/>
    <xdr:sp macro="" textlink="">
      <xdr:nvSpPr>
        <xdr:cNvPr id="264" name="テキスト ボックス 263"/>
        <xdr:cNvSpPr txBox="1"/>
      </xdr:nvSpPr>
      <xdr:spPr>
        <a:xfrm>
          <a:off x="2608795" y="1531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114554</xdr:rowOff>
    </xdr:from>
    <xdr:to>
      <xdr:col>10</xdr:col>
      <xdr:colOff>165100</xdr:colOff>
      <xdr:row>97</xdr:row>
      <xdr:rowOff>44704</xdr:rowOff>
    </xdr:to>
    <xdr:sp macro="" textlink="">
      <xdr:nvSpPr>
        <xdr:cNvPr id="265" name="楕円 264"/>
        <xdr:cNvSpPr/>
      </xdr:nvSpPr>
      <xdr:spPr>
        <a:xfrm>
          <a:off x="1968500" y="165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61231</xdr:rowOff>
    </xdr:from>
    <xdr:ext cx="534377" cy="259045"/>
    <xdr:sp macro="" textlink="">
      <xdr:nvSpPr>
        <xdr:cNvPr id="266" name="テキスト ボックス 265"/>
        <xdr:cNvSpPr txBox="1"/>
      </xdr:nvSpPr>
      <xdr:spPr>
        <a:xfrm>
          <a:off x="1752111" y="163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66039</xdr:rowOff>
    </xdr:from>
    <xdr:to>
      <xdr:col>6</xdr:col>
      <xdr:colOff>38100</xdr:colOff>
      <xdr:row>98</xdr:row>
      <xdr:rowOff>167639</xdr:rowOff>
    </xdr:to>
    <xdr:sp macro="" textlink="">
      <xdr:nvSpPr>
        <xdr:cNvPr id="267" name="楕円 266"/>
        <xdr:cNvSpPr/>
      </xdr:nvSpPr>
      <xdr:spPr>
        <a:xfrm>
          <a:off x="1079500" y="168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158766</xdr:rowOff>
    </xdr:from>
    <xdr:ext cx="534377" cy="259045"/>
    <xdr:sp macro="" textlink="">
      <xdr:nvSpPr>
        <xdr:cNvPr id="268" name="テキスト ボックス 267"/>
        <xdr:cNvSpPr txBox="1"/>
      </xdr:nvSpPr>
      <xdr:spPr>
        <a:xfrm>
          <a:off x="863111" y="169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34087</xdr:rowOff>
    </xdr:from>
    <xdr:to>
      <xdr:col>55</xdr:col>
      <xdr:colOff>0</xdr:colOff>
      <xdr:row>37</xdr:row>
      <xdr:rowOff>43917</xdr:rowOff>
    </xdr:to>
    <xdr:cxnSp macro="">
      <xdr:nvCxnSpPr>
        <xdr:cNvPr id="295" name="直線コネクタ 294"/>
        <xdr:cNvCxnSpPr/>
      </xdr:nvCxnSpPr>
      <xdr:spPr>
        <a:xfrm>
          <a:off x="9639300" y="6377737"/>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34087</xdr:rowOff>
    </xdr:from>
    <xdr:to>
      <xdr:col>50</xdr:col>
      <xdr:colOff>114300</xdr:colOff>
      <xdr:row>37</xdr:row>
      <xdr:rowOff>99238</xdr:rowOff>
    </xdr:to>
    <xdr:cxnSp macro="">
      <xdr:nvCxnSpPr>
        <xdr:cNvPr id="298" name="直線コネクタ 297"/>
        <xdr:cNvCxnSpPr/>
      </xdr:nvCxnSpPr>
      <xdr:spPr>
        <a:xfrm flipV="1">
          <a:off x="8750300" y="637773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96952</xdr:rowOff>
    </xdr:from>
    <xdr:to>
      <xdr:col>45</xdr:col>
      <xdr:colOff>177800</xdr:colOff>
      <xdr:row>37</xdr:row>
      <xdr:rowOff>99238</xdr:rowOff>
    </xdr:to>
    <xdr:cxnSp macro="">
      <xdr:nvCxnSpPr>
        <xdr:cNvPr id="301" name="直線コネクタ 300"/>
        <xdr:cNvCxnSpPr/>
      </xdr:nvCxnSpPr>
      <xdr:spPr>
        <a:xfrm>
          <a:off x="7861300" y="64406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96952</xdr:rowOff>
    </xdr:from>
    <xdr:to>
      <xdr:col>41</xdr:col>
      <xdr:colOff>50800</xdr:colOff>
      <xdr:row>37</xdr:row>
      <xdr:rowOff>98095</xdr:rowOff>
    </xdr:to>
    <xdr:cxnSp macro="">
      <xdr:nvCxnSpPr>
        <xdr:cNvPr id="304" name="直線コネクタ 303"/>
        <xdr:cNvCxnSpPr/>
      </xdr:nvCxnSpPr>
      <xdr:spPr>
        <a:xfrm flipV="1">
          <a:off x="6972300" y="64406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164567</xdr:rowOff>
    </xdr:from>
    <xdr:to>
      <xdr:col>55</xdr:col>
      <xdr:colOff>50800</xdr:colOff>
      <xdr:row>37</xdr:row>
      <xdr:rowOff>94717</xdr:rowOff>
    </xdr:to>
    <xdr:sp macro="" textlink="">
      <xdr:nvSpPr>
        <xdr:cNvPr id="314" name="楕円 313"/>
        <xdr:cNvSpPr/>
      </xdr:nvSpPr>
      <xdr:spPr>
        <a:xfrm>
          <a:off x="10426700" y="63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15994</xdr:rowOff>
    </xdr:from>
    <xdr:ext cx="469744" cy="259045"/>
    <xdr:sp macro="" textlink="">
      <xdr:nvSpPr>
        <xdr:cNvPr id="315" name="労働費該当値テキスト"/>
        <xdr:cNvSpPr txBox="1"/>
      </xdr:nvSpPr>
      <xdr:spPr>
        <a:xfrm>
          <a:off x="10528300" y="61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154737</xdr:rowOff>
    </xdr:from>
    <xdr:to>
      <xdr:col>50</xdr:col>
      <xdr:colOff>165100</xdr:colOff>
      <xdr:row>37</xdr:row>
      <xdr:rowOff>84887</xdr:rowOff>
    </xdr:to>
    <xdr:sp macro="" textlink="">
      <xdr:nvSpPr>
        <xdr:cNvPr id="316" name="楕円 315"/>
        <xdr:cNvSpPr/>
      </xdr:nvSpPr>
      <xdr:spPr>
        <a:xfrm>
          <a:off x="9588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101414</xdr:rowOff>
    </xdr:from>
    <xdr:ext cx="469744" cy="259045"/>
    <xdr:sp macro="" textlink="">
      <xdr:nvSpPr>
        <xdr:cNvPr id="317" name="テキスト ボックス 316"/>
        <xdr:cNvSpPr txBox="1"/>
      </xdr:nvSpPr>
      <xdr:spPr>
        <a:xfrm>
          <a:off x="9404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48438</xdr:rowOff>
    </xdr:from>
    <xdr:to>
      <xdr:col>46</xdr:col>
      <xdr:colOff>38100</xdr:colOff>
      <xdr:row>37</xdr:row>
      <xdr:rowOff>150038</xdr:rowOff>
    </xdr:to>
    <xdr:sp macro="" textlink="">
      <xdr:nvSpPr>
        <xdr:cNvPr id="318" name="楕円 317"/>
        <xdr:cNvSpPr/>
      </xdr:nvSpPr>
      <xdr:spPr>
        <a:xfrm>
          <a:off x="86995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141165</xdr:rowOff>
    </xdr:from>
    <xdr:ext cx="378565" cy="259045"/>
    <xdr:sp macro="" textlink="">
      <xdr:nvSpPr>
        <xdr:cNvPr id="319" name="テキスト ボックス 318"/>
        <xdr:cNvSpPr txBox="1"/>
      </xdr:nvSpPr>
      <xdr:spPr>
        <a:xfrm>
          <a:off x="8561017" y="648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46152</xdr:rowOff>
    </xdr:from>
    <xdr:to>
      <xdr:col>41</xdr:col>
      <xdr:colOff>101600</xdr:colOff>
      <xdr:row>37</xdr:row>
      <xdr:rowOff>147752</xdr:rowOff>
    </xdr:to>
    <xdr:sp macro="" textlink="">
      <xdr:nvSpPr>
        <xdr:cNvPr id="320" name="楕円 319"/>
        <xdr:cNvSpPr/>
      </xdr:nvSpPr>
      <xdr:spPr>
        <a:xfrm>
          <a:off x="7810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138878</xdr:rowOff>
    </xdr:from>
    <xdr:ext cx="378565" cy="259045"/>
    <xdr:sp macro="" textlink="">
      <xdr:nvSpPr>
        <xdr:cNvPr id="321" name="テキスト ボックス 320"/>
        <xdr:cNvSpPr txBox="1"/>
      </xdr:nvSpPr>
      <xdr:spPr>
        <a:xfrm>
          <a:off x="7672017" y="648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47295</xdr:rowOff>
    </xdr:from>
    <xdr:to>
      <xdr:col>36</xdr:col>
      <xdr:colOff>165100</xdr:colOff>
      <xdr:row>37</xdr:row>
      <xdr:rowOff>148895</xdr:rowOff>
    </xdr:to>
    <xdr:sp macro="" textlink="">
      <xdr:nvSpPr>
        <xdr:cNvPr id="322" name="楕円 321"/>
        <xdr:cNvSpPr/>
      </xdr:nvSpPr>
      <xdr:spPr>
        <a:xfrm>
          <a:off x="6921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140022</xdr:rowOff>
    </xdr:from>
    <xdr:ext cx="378565" cy="259045"/>
    <xdr:sp macro="" textlink="">
      <xdr:nvSpPr>
        <xdr:cNvPr id="323" name="テキスト ボックス 322"/>
        <xdr:cNvSpPr txBox="1"/>
      </xdr:nvSpPr>
      <xdr:spPr>
        <a:xfrm>
          <a:off x="6783017" y="648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156540</xdr:rowOff>
    </xdr:from>
    <xdr:to>
      <xdr:col>55</xdr:col>
      <xdr:colOff>0</xdr:colOff>
      <xdr:row>58</xdr:row>
      <xdr:rowOff>3721</xdr:rowOff>
    </xdr:to>
    <xdr:cxnSp macro="">
      <xdr:nvCxnSpPr>
        <xdr:cNvPr id="352" name="直線コネクタ 351"/>
        <xdr:cNvCxnSpPr/>
      </xdr:nvCxnSpPr>
      <xdr:spPr>
        <a:xfrm>
          <a:off x="9639300" y="9929190"/>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156540</xdr:rowOff>
    </xdr:from>
    <xdr:to>
      <xdr:col>50</xdr:col>
      <xdr:colOff>114300</xdr:colOff>
      <xdr:row>58</xdr:row>
      <xdr:rowOff>8560</xdr:rowOff>
    </xdr:to>
    <xdr:cxnSp macro="">
      <xdr:nvCxnSpPr>
        <xdr:cNvPr id="355" name="直線コネクタ 354"/>
        <xdr:cNvCxnSpPr/>
      </xdr:nvCxnSpPr>
      <xdr:spPr>
        <a:xfrm flipV="1">
          <a:off x="8750300" y="992919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170714</xdr:rowOff>
    </xdr:from>
    <xdr:to>
      <xdr:col>45</xdr:col>
      <xdr:colOff>177800</xdr:colOff>
      <xdr:row>58</xdr:row>
      <xdr:rowOff>8560</xdr:rowOff>
    </xdr:to>
    <xdr:cxnSp macro="">
      <xdr:nvCxnSpPr>
        <xdr:cNvPr id="358" name="直線コネクタ 357"/>
        <xdr:cNvCxnSpPr/>
      </xdr:nvCxnSpPr>
      <xdr:spPr>
        <a:xfrm>
          <a:off x="7861300" y="9943364"/>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157683</xdr:rowOff>
    </xdr:from>
    <xdr:to>
      <xdr:col>41</xdr:col>
      <xdr:colOff>50800</xdr:colOff>
      <xdr:row>57</xdr:row>
      <xdr:rowOff>170714</xdr:rowOff>
    </xdr:to>
    <xdr:cxnSp macro="">
      <xdr:nvCxnSpPr>
        <xdr:cNvPr id="361" name="直線コネクタ 360"/>
        <xdr:cNvCxnSpPr/>
      </xdr:nvCxnSpPr>
      <xdr:spPr>
        <a:xfrm>
          <a:off x="6972300" y="9930333"/>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124371</xdr:rowOff>
    </xdr:from>
    <xdr:to>
      <xdr:col>55</xdr:col>
      <xdr:colOff>50800</xdr:colOff>
      <xdr:row>58</xdr:row>
      <xdr:rowOff>54521</xdr:rowOff>
    </xdr:to>
    <xdr:sp macro="" textlink="">
      <xdr:nvSpPr>
        <xdr:cNvPr id="371" name="楕円 370"/>
        <xdr:cNvSpPr/>
      </xdr:nvSpPr>
      <xdr:spPr>
        <a:xfrm>
          <a:off x="10426700" y="9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102798</xdr:rowOff>
    </xdr:from>
    <xdr:ext cx="534377" cy="259045"/>
    <xdr:sp macro="" textlink="">
      <xdr:nvSpPr>
        <xdr:cNvPr id="372" name="農林水産業費該当値テキスト"/>
        <xdr:cNvSpPr txBox="1"/>
      </xdr:nvSpPr>
      <xdr:spPr>
        <a:xfrm>
          <a:off x="10528300" y="98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105740</xdr:rowOff>
    </xdr:from>
    <xdr:to>
      <xdr:col>50</xdr:col>
      <xdr:colOff>165100</xdr:colOff>
      <xdr:row>58</xdr:row>
      <xdr:rowOff>35890</xdr:rowOff>
    </xdr:to>
    <xdr:sp macro="" textlink="">
      <xdr:nvSpPr>
        <xdr:cNvPr id="373" name="楕円 372"/>
        <xdr:cNvSpPr/>
      </xdr:nvSpPr>
      <xdr:spPr>
        <a:xfrm>
          <a:off x="9588500" y="9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27017</xdr:rowOff>
    </xdr:from>
    <xdr:ext cx="534377" cy="259045"/>
    <xdr:sp macro="" textlink="">
      <xdr:nvSpPr>
        <xdr:cNvPr id="374" name="テキスト ボックス 373"/>
        <xdr:cNvSpPr txBox="1"/>
      </xdr:nvSpPr>
      <xdr:spPr>
        <a:xfrm>
          <a:off x="9372111" y="99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129210</xdr:rowOff>
    </xdr:from>
    <xdr:to>
      <xdr:col>46</xdr:col>
      <xdr:colOff>38100</xdr:colOff>
      <xdr:row>58</xdr:row>
      <xdr:rowOff>59360</xdr:rowOff>
    </xdr:to>
    <xdr:sp macro="" textlink="">
      <xdr:nvSpPr>
        <xdr:cNvPr id="375" name="楕円 374"/>
        <xdr:cNvSpPr/>
      </xdr:nvSpPr>
      <xdr:spPr>
        <a:xfrm>
          <a:off x="8699500" y="99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50487</xdr:rowOff>
    </xdr:from>
    <xdr:ext cx="534377" cy="259045"/>
    <xdr:sp macro="" textlink="">
      <xdr:nvSpPr>
        <xdr:cNvPr id="376" name="テキスト ボックス 375"/>
        <xdr:cNvSpPr txBox="1"/>
      </xdr:nvSpPr>
      <xdr:spPr>
        <a:xfrm>
          <a:off x="8483111" y="99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119914</xdr:rowOff>
    </xdr:from>
    <xdr:to>
      <xdr:col>41</xdr:col>
      <xdr:colOff>101600</xdr:colOff>
      <xdr:row>58</xdr:row>
      <xdr:rowOff>50064</xdr:rowOff>
    </xdr:to>
    <xdr:sp macro="" textlink="">
      <xdr:nvSpPr>
        <xdr:cNvPr id="377" name="楕円 376"/>
        <xdr:cNvSpPr/>
      </xdr:nvSpPr>
      <xdr:spPr>
        <a:xfrm>
          <a:off x="78105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41191</xdr:rowOff>
    </xdr:from>
    <xdr:ext cx="534377" cy="259045"/>
    <xdr:sp macro="" textlink="">
      <xdr:nvSpPr>
        <xdr:cNvPr id="378" name="テキスト ボックス 377"/>
        <xdr:cNvSpPr txBox="1"/>
      </xdr:nvSpPr>
      <xdr:spPr>
        <a:xfrm>
          <a:off x="7594111" y="99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106883</xdr:rowOff>
    </xdr:from>
    <xdr:to>
      <xdr:col>36</xdr:col>
      <xdr:colOff>165100</xdr:colOff>
      <xdr:row>58</xdr:row>
      <xdr:rowOff>37033</xdr:rowOff>
    </xdr:to>
    <xdr:sp macro="" textlink="">
      <xdr:nvSpPr>
        <xdr:cNvPr id="379" name="楕円 378"/>
        <xdr:cNvSpPr/>
      </xdr:nvSpPr>
      <xdr:spPr>
        <a:xfrm>
          <a:off x="6921500" y="98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28160</xdr:rowOff>
    </xdr:from>
    <xdr:ext cx="534377" cy="259045"/>
    <xdr:sp macro="" textlink="">
      <xdr:nvSpPr>
        <xdr:cNvPr id="380" name="テキスト ボックス 379"/>
        <xdr:cNvSpPr txBox="1"/>
      </xdr:nvSpPr>
      <xdr:spPr>
        <a:xfrm>
          <a:off x="6705111" y="99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48431</xdr:rowOff>
    </xdr:from>
    <xdr:to>
      <xdr:col>55</xdr:col>
      <xdr:colOff>0</xdr:colOff>
      <xdr:row>78</xdr:row>
      <xdr:rowOff>43287</xdr:rowOff>
    </xdr:to>
    <xdr:cxnSp macro="">
      <xdr:nvCxnSpPr>
        <xdr:cNvPr id="409" name="直線コネクタ 408"/>
        <xdr:cNvCxnSpPr/>
      </xdr:nvCxnSpPr>
      <xdr:spPr>
        <a:xfrm flipV="1">
          <a:off x="9639300" y="13078631"/>
          <a:ext cx="838200" cy="3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43287</xdr:rowOff>
    </xdr:from>
    <xdr:to>
      <xdr:col>50</xdr:col>
      <xdr:colOff>114300</xdr:colOff>
      <xdr:row>78</xdr:row>
      <xdr:rowOff>76569</xdr:rowOff>
    </xdr:to>
    <xdr:cxnSp macro="">
      <xdr:nvCxnSpPr>
        <xdr:cNvPr id="412" name="直線コネクタ 411"/>
        <xdr:cNvCxnSpPr/>
      </xdr:nvCxnSpPr>
      <xdr:spPr>
        <a:xfrm flipV="1">
          <a:off x="8750300" y="13416387"/>
          <a:ext cx="889000" cy="3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155321</xdr:rowOff>
    </xdr:from>
    <xdr:to>
      <xdr:col>45</xdr:col>
      <xdr:colOff>177800</xdr:colOff>
      <xdr:row>78</xdr:row>
      <xdr:rowOff>76569</xdr:rowOff>
    </xdr:to>
    <xdr:cxnSp macro="">
      <xdr:nvCxnSpPr>
        <xdr:cNvPr id="415" name="直線コネクタ 414"/>
        <xdr:cNvCxnSpPr/>
      </xdr:nvCxnSpPr>
      <xdr:spPr>
        <a:xfrm>
          <a:off x="7861300" y="13356971"/>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108783</xdr:rowOff>
    </xdr:from>
    <xdr:to>
      <xdr:col>41</xdr:col>
      <xdr:colOff>50800</xdr:colOff>
      <xdr:row>77</xdr:row>
      <xdr:rowOff>155321</xdr:rowOff>
    </xdr:to>
    <xdr:cxnSp macro="">
      <xdr:nvCxnSpPr>
        <xdr:cNvPr id="418" name="直線コネクタ 417"/>
        <xdr:cNvCxnSpPr/>
      </xdr:nvCxnSpPr>
      <xdr:spPr>
        <a:xfrm>
          <a:off x="6972300" y="13138983"/>
          <a:ext cx="889000" cy="21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169081</xdr:rowOff>
    </xdr:from>
    <xdr:to>
      <xdr:col>55</xdr:col>
      <xdr:colOff>50800</xdr:colOff>
      <xdr:row>76</xdr:row>
      <xdr:rowOff>99231</xdr:rowOff>
    </xdr:to>
    <xdr:sp macro="" textlink="">
      <xdr:nvSpPr>
        <xdr:cNvPr id="428" name="楕円 427"/>
        <xdr:cNvSpPr/>
      </xdr:nvSpPr>
      <xdr:spPr>
        <a:xfrm>
          <a:off x="10426700" y="130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20508</xdr:rowOff>
    </xdr:from>
    <xdr:ext cx="534377" cy="259045"/>
    <xdr:sp macro="" textlink="">
      <xdr:nvSpPr>
        <xdr:cNvPr id="429" name="商工費該当値テキスト"/>
        <xdr:cNvSpPr txBox="1"/>
      </xdr:nvSpPr>
      <xdr:spPr>
        <a:xfrm>
          <a:off x="10528300" y="128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163937</xdr:rowOff>
    </xdr:from>
    <xdr:to>
      <xdr:col>50</xdr:col>
      <xdr:colOff>165100</xdr:colOff>
      <xdr:row>78</xdr:row>
      <xdr:rowOff>94087</xdr:rowOff>
    </xdr:to>
    <xdr:sp macro="" textlink="">
      <xdr:nvSpPr>
        <xdr:cNvPr id="430" name="楕円 429"/>
        <xdr:cNvSpPr/>
      </xdr:nvSpPr>
      <xdr:spPr>
        <a:xfrm>
          <a:off x="9588500" y="133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85214</xdr:rowOff>
    </xdr:from>
    <xdr:ext cx="469744" cy="259045"/>
    <xdr:sp macro="" textlink="">
      <xdr:nvSpPr>
        <xdr:cNvPr id="431" name="テキスト ボックス 430"/>
        <xdr:cNvSpPr txBox="1"/>
      </xdr:nvSpPr>
      <xdr:spPr>
        <a:xfrm>
          <a:off x="9404428" y="134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25769</xdr:rowOff>
    </xdr:from>
    <xdr:to>
      <xdr:col>46</xdr:col>
      <xdr:colOff>38100</xdr:colOff>
      <xdr:row>78</xdr:row>
      <xdr:rowOff>127369</xdr:rowOff>
    </xdr:to>
    <xdr:sp macro="" textlink="">
      <xdr:nvSpPr>
        <xdr:cNvPr id="432" name="楕円 431"/>
        <xdr:cNvSpPr/>
      </xdr:nvSpPr>
      <xdr:spPr>
        <a:xfrm>
          <a:off x="8699500" y="13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118496</xdr:rowOff>
    </xdr:from>
    <xdr:ext cx="469744" cy="259045"/>
    <xdr:sp macro="" textlink="">
      <xdr:nvSpPr>
        <xdr:cNvPr id="433" name="テキスト ボックス 432"/>
        <xdr:cNvSpPr txBox="1"/>
      </xdr:nvSpPr>
      <xdr:spPr>
        <a:xfrm>
          <a:off x="8515428" y="134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104521</xdr:rowOff>
    </xdr:from>
    <xdr:to>
      <xdr:col>41</xdr:col>
      <xdr:colOff>101600</xdr:colOff>
      <xdr:row>78</xdr:row>
      <xdr:rowOff>34671</xdr:rowOff>
    </xdr:to>
    <xdr:sp macro="" textlink="">
      <xdr:nvSpPr>
        <xdr:cNvPr id="434" name="楕円 433"/>
        <xdr:cNvSpPr/>
      </xdr:nvSpPr>
      <xdr:spPr>
        <a:xfrm>
          <a:off x="7810500" y="133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25798</xdr:rowOff>
    </xdr:from>
    <xdr:ext cx="534377" cy="259045"/>
    <xdr:sp macro="" textlink="">
      <xdr:nvSpPr>
        <xdr:cNvPr id="435" name="テキスト ボックス 434"/>
        <xdr:cNvSpPr txBox="1"/>
      </xdr:nvSpPr>
      <xdr:spPr>
        <a:xfrm>
          <a:off x="7594111" y="133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57983</xdr:rowOff>
    </xdr:from>
    <xdr:to>
      <xdr:col>36</xdr:col>
      <xdr:colOff>165100</xdr:colOff>
      <xdr:row>76</xdr:row>
      <xdr:rowOff>159583</xdr:rowOff>
    </xdr:to>
    <xdr:sp macro="" textlink="">
      <xdr:nvSpPr>
        <xdr:cNvPr id="436" name="楕円 435"/>
        <xdr:cNvSpPr/>
      </xdr:nvSpPr>
      <xdr:spPr>
        <a:xfrm>
          <a:off x="6921500" y="130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4659</xdr:rowOff>
    </xdr:from>
    <xdr:ext cx="534377" cy="259045"/>
    <xdr:sp macro="" textlink="">
      <xdr:nvSpPr>
        <xdr:cNvPr id="437" name="テキスト ボックス 436"/>
        <xdr:cNvSpPr txBox="1"/>
      </xdr:nvSpPr>
      <xdr:spPr>
        <a:xfrm>
          <a:off x="6705111" y="1286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118363</xdr:rowOff>
    </xdr:from>
    <xdr:to>
      <xdr:col>55</xdr:col>
      <xdr:colOff>0</xdr:colOff>
      <xdr:row>97</xdr:row>
      <xdr:rowOff>151478</xdr:rowOff>
    </xdr:to>
    <xdr:cxnSp macro="">
      <xdr:nvCxnSpPr>
        <xdr:cNvPr id="469" name="直線コネクタ 468"/>
        <xdr:cNvCxnSpPr/>
      </xdr:nvCxnSpPr>
      <xdr:spPr>
        <a:xfrm flipV="1">
          <a:off x="9639300" y="16749013"/>
          <a:ext cx="8382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97954</xdr:rowOff>
    </xdr:from>
    <xdr:to>
      <xdr:col>50</xdr:col>
      <xdr:colOff>114300</xdr:colOff>
      <xdr:row>97</xdr:row>
      <xdr:rowOff>151478</xdr:rowOff>
    </xdr:to>
    <xdr:cxnSp macro="">
      <xdr:nvCxnSpPr>
        <xdr:cNvPr id="472" name="直線コネクタ 471"/>
        <xdr:cNvCxnSpPr/>
      </xdr:nvCxnSpPr>
      <xdr:spPr>
        <a:xfrm>
          <a:off x="8750300" y="16728604"/>
          <a:ext cx="8890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1126</xdr:rowOff>
    </xdr:from>
    <xdr:to>
      <xdr:col>45</xdr:col>
      <xdr:colOff>177800</xdr:colOff>
      <xdr:row>97</xdr:row>
      <xdr:rowOff>97954</xdr:rowOff>
    </xdr:to>
    <xdr:cxnSp macro="">
      <xdr:nvCxnSpPr>
        <xdr:cNvPr id="475" name="直線コネクタ 474"/>
        <xdr:cNvCxnSpPr/>
      </xdr:nvCxnSpPr>
      <xdr:spPr>
        <a:xfrm>
          <a:off x="7861300" y="16460326"/>
          <a:ext cx="889000" cy="26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1126</xdr:rowOff>
    </xdr:from>
    <xdr:to>
      <xdr:col>41</xdr:col>
      <xdr:colOff>50800</xdr:colOff>
      <xdr:row>97</xdr:row>
      <xdr:rowOff>67680</xdr:rowOff>
    </xdr:to>
    <xdr:cxnSp macro="">
      <xdr:nvCxnSpPr>
        <xdr:cNvPr id="478" name="直線コネクタ 477"/>
        <xdr:cNvCxnSpPr/>
      </xdr:nvCxnSpPr>
      <xdr:spPr>
        <a:xfrm flipV="1">
          <a:off x="6972300" y="16460326"/>
          <a:ext cx="889000" cy="2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67563</xdr:rowOff>
    </xdr:from>
    <xdr:to>
      <xdr:col>55</xdr:col>
      <xdr:colOff>50800</xdr:colOff>
      <xdr:row>97</xdr:row>
      <xdr:rowOff>169163</xdr:rowOff>
    </xdr:to>
    <xdr:sp macro="" textlink="">
      <xdr:nvSpPr>
        <xdr:cNvPr id="488" name="楕円 487"/>
        <xdr:cNvSpPr/>
      </xdr:nvSpPr>
      <xdr:spPr>
        <a:xfrm>
          <a:off x="10426700" y="166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45990</xdr:rowOff>
    </xdr:from>
    <xdr:ext cx="534377" cy="259045"/>
    <xdr:sp macro="" textlink="">
      <xdr:nvSpPr>
        <xdr:cNvPr id="489" name="土木費該当値テキスト"/>
        <xdr:cNvSpPr txBox="1"/>
      </xdr:nvSpPr>
      <xdr:spPr>
        <a:xfrm>
          <a:off x="10528300" y="166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100678</xdr:rowOff>
    </xdr:from>
    <xdr:to>
      <xdr:col>50</xdr:col>
      <xdr:colOff>165100</xdr:colOff>
      <xdr:row>98</xdr:row>
      <xdr:rowOff>30828</xdr:rowOff>
    </xdr:to>
    <xdr:sp macro="" textlink="">
      <xdr:nvSpPr>
        <xdr:cNvPr id="490" name="楕円 489"/>
        <xdr:cNvSpPr/>
      </xdr:nvSpPr>
      <xdr:spPr>
        <a:xfrm>
          <a:off x="9588500" y="16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47355</xdr:rowOff>
    </xdr:from>
    <xdr:ext cx="534377" cy="259045"/>
    <xdr:sp macro="" textlink="">
      <xdr:nvSpPr>
        <xdr:cNvPr id="491" name="テキスト ボックス 490"/>
        <xdr:cNvSpPr txBox="1"/>
      </xdr:nvSpPr>
      <xdr:spPr>
        <a:xfrm>
          <a:off x="9372111" y="1650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47154</xdr:rowOff>
    </xdr:from>
    <xdr:to>
      <xdr:col>46</xdr:col>
      <xdr:colOff>38100</xdr:colOff>
      <xdr:row>97</xdr:row>
      <xdr:rowOff>148754</xdr:rowOff>
    </xdr:to>
    <xdr:sp macro="" textlink="">
      <xdr:nvSpPr>
        <xdr:cNvPr id="492" name="楕円 491"/>
        <xdr:cNvSpPr/>
      </xdr:nvSpPr>
      <xdr:spPr>
        <a:xfrm>
          <a:off x="8699500" y="166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165281</xdr:rowOff>
    </xdr:from>
    <xdr:ext cx="534377" cy="259045"/>
    <xdr:sp macro="" textlink="">
      <xdr:nvSpPr>
        <xdr:cNvPr id="493" name="テキスト ボックス 492"/>
        <xdr:cNvSpPr txBox="1"/>
      </xdr:nvSpPr>
      <xdr:spPr>
        <a:xfrm>
          <a:off x="8483111" y="164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121776</xdr:rowOff>
    </xdr:from>
    <xdr:to>
      <xdr:col>41</xdr:col>
      <xdr:colOff>101600</xdr:colOff>
      <xdr:row>96</xdr:row>
      <xdr:rowOff>51926</xdr:rowOff>
    </xdr:to>
    <xdr:sp macro="" textlink="">
      <xdr:nvSpPr>
        <xdr:cNvPr id="494" name="楕円 493"/>
        <xdr:cNvSpPr/>
      </xdr:nvSpPr>
      <xdr:spPr>
        <a:xfrm>
          <a:off x="7810500" y="164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68453</xdr:rowOff>
    </xdr:from>
    <xdr:ext cx="534377" cy="259045"/>
    <xdr:sp macro="" textlink="">
      <xdr:nvSpPr>
        <xdr:cNvPr id="495" name="テキスト ボックス 494"/>
        <xdr:cNvSpPr txBox="1"/>
      </xdr:nvSpPr>
      <xdr:spPr>
        <a:xfrm>
          <a:off x="7594111" y="161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16880</xdr:rowOff>
    </xdr:from>
    <xdr:to>
      <xdr:col>36</xdr:col>
      <xdr:colOff>165100</xdr:colOff>
      <xdr:row>97</xdr:row>
      <xdr:rowOff>118480</xdr:rowOff>
    </xdr:to>
    <xdr:sp macro="" textlink="">
      <xdr:nvSpPr>
        <xdr:cNvPr id="496" name="楕円 495"/>
        <xdr:cNvSpPr/>
      </xdr:nvSpPr>
      <xdr:spPr>
        <a:xfrm>
          <a:off x="6921500" y="166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135007</xdr:rowOff>
    </xdr:from>
    <xdr:ext cx="534377" cy="259045"/>
    <xdr:sp macro="" textlink="">
      <xdr:nvSpPr>
        <xdr:cNvPr id="497" name="テキスト ボックス 496"/>
        <xdr:cNvSpPr txBox="1"/>
      </xdr:nvSpPr>
      <xdr:spPr>
        <a:xfrm>
          <a:off x="6705111" y="1642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115583</xdr:rowOff>
    </xdr:from>
    <xdr:to>
      <xdr:col>85</xdr:col>
      <xdr:colOff>127000</xdr:colOff>
      <xdr:row>37</xdr:row>
      <xdr:rowOff>156731</xdr:rowOff>
    </xdr:to>
    <xdr:cxnSp macro="">
      <xdr:nvCxnSpPr>
        <xdr:cNvPr id="527" name="直線コネクタ 526"/>
        <xdr:cNvCxnSpPr/>
      </xdr:nvCxnSpPr>
      <xdr:spPr>
        <a:xfrm>
          <a:off x="15481300" y="645923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115583</xdr:rowOff>
    </xdr:from>
    <xdr:to>
      <xdr:col>81</xdr:col>
      <xdr:colOff>50800</xdr:colOff>
      <xdr:row>38</xdr:row>
      <xdr:rowOff>75159</xdr:rowOff>
    </xdr:to>
    <xdr:cxnSp macro="">
      <xdr:nvCxnSpPr>
        <xdr:cNvPr id="530" name="直線コネクタ 529"/>
        <xdr:cNvCxnSpPr/>
      </xdr:nvCxnSpPr>
      <xdr:spPr>
        <a:xfrm flipV="1">
          <a:off x="14592300" y="6459233"/>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73596</xdr:rowOff>
    </xdr:from>
    <xdr:to>
      <xdr:col>76</xdr:col>
      <xdr:colOff>114300</xdr:colOff>
      <xdr:row>38</xdr:row>
      <xdr:rowOff>75159</xdr:rowOff>
    </xdr:to>
    <xdr:cxnSp macro="">
      <xdr:nvCxnSpPr>
        <xdr:cNvPr id="533" name="直線コネクタ 532"/>
        <xdr:cNvCxnSpPr/>
      </xdr:nvCxnSpPr>
      <xdr:spPr>
        <a:xfrm>
          <a:off x="13703300" y="6588696"/>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4216</xdr:rowOff>
    </xdr:from>
    <xdr:to>
      <xdr:col>71</xdr:col>
      <xdr:colOff>177800</xdr:colOff>
      <xdr:row>38</xdr:row>
      <xdr:rowOff>73596</xdr:rowOff>
    </xdr:to>
    <xdr:cxnSp macro="">
      <xdr:nvCxnSpPr>
        <xdr:cNvPr id="536" name="直線コネクタ 535"/>
        <xdr:cNvCxnSpPr/>
      </xdr:nvCxnSpPr>
      <xdr:spPr>
        <a:xfrm>
          <a:off x="12814300" y="6519316"/>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105931</xdr:rowOff>
    </xdr:from>
    <xdr:to>
      <xdr:col>85</xdr:col>
      <xdr:colOff>177800</xdr:colOff>
      <xdr:row>38</xdr:row>
      <xdr:rowOff>36081</xdr:rowOff>
    </xdr:to>
    <xdr:sp macro="" textlink="">
      <xdr:nvSpPr>
        <xdr:cNvPr id="546" name="楕円 545"/>
        <xdr:cNvSpPr/>
      </xdr:nvSpPr>
      <xdr:spPr>
        <a:xfrm>
          <a:off x="16268700" y="64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84358</xdr:rowOff>
    </xdr:from>
    <xdr:ext cx="534377" cy="259045"/>
    <xdr:sp macro="" textlink="">
      <xdr:nvSpPr>
        <xdr:cNvPr id="547" name="消防費該当値テキスト"/>
        <xdr:cNvSpPr txBox="1"/>
      </xdr:nvSpPr>
      <xdr:spPr>
        <a:xfrm>
          <a:off x="16370300" y="64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64783</xdr:rowOff>
    </xdr:from>
    <xdr:to>
      <xdr:col>81</xdr:col>
      <xdr:colOff>101600</xdr:colOff>
      <xdr:row>37</xdr:row>
      <xdr:rowOff>166383</xdr:rowOff>
    </xdr:to>
    <xdr:sp macro="" textlink="">
      <xdr:nvSpPr>
        <xdr:cNvPr id="548" name="楕円 547"/>
        <xdr:cNvSpPr/>
      </xdr:nvSpPr>
      <xdr:spPr>
        <a:xfrm>
          <a:off x="15430500" y="64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157510</xdr:rowOff>
    </xdr:from>
    <xdr:ext cx="534377" cy="259045"/>
    <xdr:sp macro="" textlink="">
      <xdr:nvSpPr>
        <xdr:cNvPr id="549" name="テキスト ボックス 548"/>
        <xdr:cNvSpPr txBox="1"/>
      </xdr:nvSpPr>
      <xdr:spPr>
        <a:xfrm>
          <a:off x="15214111" y="65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24359</xdr:rowOff>
    </xdr:from>
    <xdr:to>
      <xdr:col>76</xdr:col>
      <xdr:colOff>165100</xdr:colOff>
      <xdr:row>38</xdr:row>
      <xdr:rowOff>125959</xdr:rowOff>
    </xdr:to>
    <xdr:sp macro="" textlink="">
      <xdr:nvSpPr>
        <xdr:cNvPr id="550" name="楕円 549"/>
        <xdr:cNvSpPr/>
      </xdr:nvSpPr>
      <xdr:spPr>
        <a:xfrm>
          <a:off x="14541500" y="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117086</xdr:rowOff>
    </xdr:from>
    <xdr:ext cx="534377" cy="259045"/>
    <xdr:sp macro="" textlink="">
      <xdr:nvSpPr>
        <xdr:cNvPr id="551" name="テキスト ボックス 550"/>
        <xdr:cNvSpPr txBox="1"/>
      </xdr:nvSpPr>
      <xdr:spPr>
        <a:xfrm>
          <a:off x="14325111" y="6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22796</xdr:rowOff>
    </xdr:from>
    <xdr:to>
      <xdr:col>72</xdr:col>
      <xdr:colOff>38100</xdr:colOff>
      <xdr:row>38</xdr:row>
      <xdr:rowOff>124396</xdr:rowOff>
    </xdr:to>
    <xdr:sp macro="" textlink="">
      <xdr:nvSpPr>
        <xdr:cNvPr id="552" name="楕円 551"/>
        <xdr:cNvSpPr/>
      </xdr:nvSpPr>
      <xdr:spPr>
        <a:xfrm>
          <a:off x="13652500" y="65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115523</xdr:rowOff>
    </xdr:from>
    <xdr:ext cx="534377" cy="259045"/>
    <xdr:sp macro="" textlink="">
      <xdr:nvSpPr>
        <xdr:cNvPr id="553" name="テキスト ボックス 552"/>
        <xdr:cNvSpPr txBox="1"/>
      </xdr:nvSpPr>
      <xdr:spPr>
        <a:xfrm>
          <a:off x="13436111" y="66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124866</xdr:rowOff>
    </xdr:from>
    <xdr:to>
      <xdr:col>67</xdr:col>
      <xdr:colOff>101600</xdr:colOff>
      <xdr:row>38</xdr:row>
      <xdr:rowOff>55017</xdr:rowOff>
    </xdr:to>
    <xdr:sp macro="" textlink="">
      <xdr:nvSpPr>
        <xdr:cNvPr id="554" name="楕円 553"/>
        <xdr:cNvSpPr/>
      </xdr:nvSpPr>
      <xdr:spPr>
        <a:xfrm>
          <a:off x="12763500" y="6468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46143</xdr:rowOff>
    </xdr:from>
    <xdr:ext cx="534377" cy="259045"/>
    <xdr:sp macro="" textlink="">
      <xdr:nvSpPr>
        <xdr:cNvPr id="555" name="テキスト ボックス 554"/>
        <xdr:cNvSpPr txBox="1"/>
      </xdr:nvSpPr>
      <xdr:spPr>
        <a:xfrm>
          <a:off x="12547111" y="65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6426</xdr:rowOff>
    </xdr:from>
    <xdr:to>
      <xdr:col>85</xdr:col>
      <xdr:colOff>127000</xdr:colOff>
      <xdr:row>59</xdr:row>
      <xdr:rowOff>37026</xdr:rowOff>
    </xdr:to>
    <xdr:cxnSp macro="">
      <xdr:nvCxnSpPr>
        <xdr:cNvPr id="587" name="直線コネクタ 586"/>
        <xdr:cNvCxnSpPr/>
      </xdr:nvCxnSpPr>
      <xdr:spPr>
        <a:xfrm flipV="1">
          <a:off x="15481300" y="10121976"/>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37026</xdr:rowOff>
    </xdr:from>
    <xdr:to>
      <xdr:col>81</xdr:col>
      <xdr:colOff>50800</xdr:colOff>
      <xdr:row>59</xdr:row>
      <xdr:rowOff>103309</xdr:rowOff>
    </xdr:to>
    <xdr:cxnSp macro="">
      <xdr:nvCxnSpPr>
        <xdr:cNvPr id="590" name="直線コネクタ 589"/>
        <xdr:cNvCxnSpPr/>
      </xdr:nvCxnSpPr>
      <xdr:spPr>
        <a:xfrm flipV="1">
          <a:off x="14592300" y="10152576"/>
          <a:ext cx="889000" cy="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122403</xdr:rowOff>
    </xdr:from>
    <xdr:to>
      <xdr:col>76</xdr:col>
      <xdr:colOff>114300</xdr:colOff>
      <xdr:row>59</xdr:row>
      <xdr:rowOff>103309</xdr:rowOff>
    </xdr:to>
    <xdr:cxnSp macro="">
      <xdr:nvCxnSpPr>
        <xdr:cNvPr id="593" name="直線コネクタ 592"/>
        <xdr:cNvCxnSpPr/>
      </xdr:nvCxnSpPr>
      <xdr:spPr>
        <a:xfrm>
          <a:off x="13703300" y="9723603"/>
          <a:ext cx="889000" cy="49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122403</xdr:rowOff>
    </xdr:from>
    <xdr:to>
      <xdr:col>71</xdr:col>
      <xdr:colOff>177800</xdr:colOff>
      <xdr:row>59</xdr:row>
      <xdr:rowOff>85402</xdr:rowOff>
    </xdr:to>
    <xdr:cxnSp macro="">
      <xdr:nvCxnSpPr>
        <xdr:cNvPr id="596" name="直線コネクタ 595"/>
        <xdr:cNvCxnSpPr/>
      </xdr:nvCxnSpPr>
      <xdr:spPr>
        <a:xfrm flipV="1">
          <a:off x="12814300" y="9723603"/>
          <a:ext cx="889000" cy="47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127076</xdr:rowOff>
    </xdr:from>
    <xdr:to>
      <xdr:col>85</xdr:col>
      <xdr:colOff>177800</xdr:colOff>
      <xdr:row>59</xdr:row>
      <xdr:rowOff>57226</xdr:rowOff>
    </xdr:to>
    <xdr:sp macro="" textlink="">
      <xdr:nvSpPr>
        <xdr:cNvPr id="606" name="楕円 605"/>
        <xdr:cNvSpPr/>
      </xdr:nvSpPr>
      <xdr:spPr>
        <a:xfrm>
          <a:off x="16268700" y="100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42003</xdr:rowOff>
    </xdr:from>
    <xdr:ext cx="534377" cy="259045"/>
    <xdr:sp macro="" textlink="">
      <xdr:nvSpPr>
        <xdr:cNvPr id="607" name="教育費該当値テキスト"/>
        <xdr:cNvSpPr txBox="1"/>
      </xdr:nvSpPr>
      <xdr:spPr>
        <a:xfrm>
          <a:off x="16370300" y="99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157676</xdr:rowOff>
    </xdr:from>
    <xdr:to>
      <xdr:col>81</xdr:col>
      <xdr:colOff>101600</xdr:colOff>
      <xdr:row>59</xdr:row>
      <xdr:rowOff>87826</xdr:rowOff>
    </xdr:to>
    <xdr:sp macro="" textlink="">
      <xdr:nvSpPr>
        <xdr:cNvPr id="608" name="楕円 607"/>
        <xdr:cNvSpPr/>
      </xdr:nvSpPr>
      <xdr:spPr>
        <a:xfrm>
          <a:off x="15430500" y="101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78953</xdr:rowOff>
    </xdr:from>
    <xdr:ext cx="534377" cy="259045"/>
    <xdr:sp macro="" textlink="">
      <xdr:nvSpPr>
        <xdr:cNvPr id="609" name="テキスト ボックス 608"/>
        <xdr:cNvSpPr txBox="1"/>
      </xdr:nvSpPr>
      <xdr:spPr>
        <a:xfrm>
          <a:off x="15214111" y="101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52509</xdr:rowOff>
    </xdr:from>
    <xdr:to>
      <xdr:col>76</xdr:col>
      <xdr:colOff>165100</xdr:colOff>
      <xdr:row>59</xdr:row>
      <xdr:rowOff>154109</xdr:rowOff>
    </xdr:to>
    <xdr:sp macro="" textlink="">
      <xdr:nvSpPr>
        <xdr:cNvPr id="610" name="楕円 609"/>
        <xdr:cNvSpPr/>
      </xdr:nvSpPr>
      <xdr:spPr>
        <a:xfrm>
          <a:off x="14541500" y="101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145236</xdr:rowOff>
    </xdr:from>
    <xdr:ext cx="534377" cy="259045"/>
    <xdr:sp macro="" textlink="">
      <xdr:nvSpPr>
        <xdr:cNvPr id="611" name="テキスト ボックス 610"/>
        <xdr:cNvSpPr txBox="1"/>
      </xdr:nvSpPr>
      <xdr:spPr>
        <a:xfrm>
          <a:off x="14325111" y="102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71603</xdr:rowOff>
    </xdr:from>
    <xdr:to>
      <xdr:col>72</xdr:col>
      <xdr:colOff>38100</xdr:colOff>
      <xdr:row>57</xdr:row>
      <xdr:rowOff>1753</xdr:rowOff>
    </xdr:to>
    <xdr:sp macro="" textlink="">
      <xdr:nvSpPr>
        <xdr:cNvPr id="612" name="楕円 611"/>
        <xdr:cNvSpPr/>
      </xdr:nvSpPr>
      <xdr:spPr>
        <a:xfrm>
          <a:off x="13652500" y="96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18280</xdr:rowOff>
    </xdr:from>
    <xdr:ext cx="534377" cy="259045"/>
    <xdr:sp macro="" textlink="">
      <xdr:nvSpPr>
        <xdr:cNvPr id="613" name="テキスト ボックス 612"/>
        <xdr:cNvSpPr txBox="1"/>
      </xdr:nvSpPr>
      <xdr:spPr>
        <a:xfrm>
          <a:off x="13436111" y="94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34602</xdr:rowOff>
    </xdr:from>
    <xdr:to>
      <xdr:col>67</xdr:col>
      <xdr:colOff>101600</xdr:colOff>
      <xdr:row>59</xdr:row>
      <xdr:rowOff>136202</xdr:rowOff>
    </xdr:to>
    <xdr:sp macro="" textlink="">
      <xdr:nvSpPr>
        <xdr:cNvPr id="614" name="楕円 613"/>
        <xdr:cNvSpPr/>
      </xdr:nvSpPr>
      <xdr:spPr>
        <a:xfrm>
          <a:off x="12763500" y="101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127329</xdr:rowOff>
    </xdr:from>
    <xdr:ext cx="534377" cy="259045"/>
    <xdr:sp macro="" textlink="">
      <xdr:nvSpPr>
        <xdr:cNvPr id="615" name="テキスト ボックス 614"/>
        <xdr:cNvSpPr txBox="1"/>
      </xdr:nvSpPr>
      <xdr:spPr>
        <a:xfrm>
          <a:off x="12547111" y="102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43078</xdr:rowOff>
    </xdr:from>
    <xdr:to>
      <xdr:col>85</xdr:col>
      <xdr:colOff>127000</xdr:colOff>
      <xdr:row>79</xdr:row>
      <xdr:rowOff>44450</xdr:rowOff>
    </xdr:to>
    <xdr:cxnSp macro="">
      <xdr:nvCxnSpPr>
        <xdr:cNvPr id="644" name="直線コネクタ 643"/>
        <xdr:cNvCxnSpPr/>
      </xdr:nvCxnSpPr>
      <xdr:spPr>
        <a:xfrm>
          <a:off x="15481300" y="1358762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23876</xdr:rowOff>
    </xdr:from>
    <xdr:to>
      <xdr:col>81</xdr:col>
      <xdr:colOff>50800</xdr:colOff>
      <xdr:row>79</xdr:row>
      <xdr:rowOff>43078</xdr:rowOff>
    </xdr:to>
    <xdr:cxnSp macro="">
      <xdr:nvCxnSpPr>
        <xdr:cNvPr id="647" name="直線コネクタ 646"/>
        <xdr:cNvCxnSpPr/>
      </xdr:nvCxnSpPr>
      <xdr:spPr>
        <a:xfrm>
          <a:off x="14592300" y="1356842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8483</xdr:rowOff>
    </xdr:from>
    <xdr:to>
      <xdr:col>76</xdr:col>
      <xdr:colOff>114300</xdr:colOff>
      <xdr:row>79</xdr:row>
      <xdr:rowOff>23876</xdr:rowOff>
    </xdr:to>
    <xdr:cxnSp macro="">
      <xdr:nvCxnSpPr>
        <xdr:cNvPr id="650" name="直線コネクタ 649"/>
        <xdr:cNvCxnSpPr/>
      </xdr:nvCxnSpPr>
      <xdr:spPr>
        <a:xfrm>
          <a:off x="13703300" y="13553033"/>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8483</xdr:rowOff>
    </xdr:from>
    <xdr:to>
      <xdr:col>71</xdr:col>
      <xdr:colOff>177800</xdr:colOff>
      <xdr:row>79</xdr:row>
      <xdr:rowOff>44450</xdr:rowOff>
    </xdr:to>
    <xdr:cxnSp macro="">
      <xdr:nvCxnSpPr>
        <xdr:cNvPr id="653" name="直線コネクタ 652"/>
        <xdr:cNvCxnSpPr/>
      </xdr:nvCxnSpPr>
      <xdr:spPr>
        <a:xfrm flipV="1">
          <a:off x="12814300" y="13553033"/>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163728</xdr:rowOff>
    </xdr:from>
    <xdr:to>
      <xdr:col>81</xdr:col>
      <xdr:colOff>101600</xdr:colOff>
      <xdr:row>79</xdr:row>
      <xdr:rowOff>93878</xdr:rowOff>
    </xdr:to>
    <xdr:sp macro="" textlink="">
      <xdr:nvSpPr>
        <xdr:cNvPr id="665" name="楕円 664"/>
        <xdr:cNvSpPr/>
      </xdr:nvSpPr>
      <xdr:spPr>
        <a:xfrm>
          <a:off x="15430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85005</xdr:rowOff>
    </xdr:from>
    <xdr:ext cx="313932" cy="259045"/>
    <xdr:sp macro="" textlink="">
      <xdr:nvSpPr>
        <xdr:cNvPr id="666" name="テキスト ボックス 665"/>
        <xdr:cNvSpPr txBox="1"/>
      </xdr:nvSpPr>
      <xdr:spPr>
        <a:xfrm>
          <a:off x="15324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144526</xdr:rowOff>
    </xdr:from>
    <xdr:to>
      <xdr:col>76</xdr:col>
      <xdr:colOff>165100</xdr:colOff>
      <xdr:row>79</xdr:row>
      <xdr:rowOff>74676</xdr:rowOff>
    </xdr:to>
    <xdr:sp macro="" textlink="">
      <xdr:nvSpPr>
        <xdr:cNvPr id="667" name="楕円 666"/>
        <xdr:cNvSpPr/>
      </xdr:nvSpPr>
      <xdr:spPr>
        <a:xfrm>
          <a:off x="14541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65803</xdr:rowOff>
    </xdr:from>
    <xdr:ext cx="469744" cy="259045"/>
    <xdr:sp macro="" textlink="">
      <xdr:nvSpPr>
        <xdr:cNvPr id="668" name="テキスト ボックス 667"/>
        <xdr:cNvSpPr txBox="1"/>
      </xdr:nvSpPr>
      <xdr:spPr>
        <a:xfrm>
          <a:off x="14357428" y="1361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129133</xdr:rowOff>
    </xdr:from>
    <xdr:to>
      <xdr:col>72</xdr:col>
      <xdr:colOff>38100</xdr:colOff>
      <xdr:row>79</xdr:row>
      <xdr:rowOff>59283</xdr:rowOff>
    </xdr:to>
    <xdr:sp macro="" textlink="">
      <xdr:nvSpPr>
        <xdr:cNvPr id="669" name="楕円 668"/>
        <xdr:cNvSpPr/>
      </xdr:nvSpPr>
      <xdr:spPr>
        <a:xfrm>
          <a:off x="13652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50410</xdr:rowOff>
    </xdr:from>
    <xdr:ext cx="469744" cy="259045"/>
    <xdr:sp macro="" textlink="">
      <xdr:nvSpPr>
        <xdr:cNvPr id="670" name="テキスト ボックス 669"/>
        <xdr:cNvSpPr txBox="1"/>
      </xdr:nvSpPr>
      <xdr:spPr>
        <a:xfrm>
          <a:off x="13468428" y="1359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83190</xdr:rowOff>
    </xdr:from>
    <xdr:to>
      <xdr:col>85</xdr:col>
      <xdr:colOff>127000</xdr:colOff>
      <xdr:row>97</xdr:row>
      <xdr:rowOff>91801</xdr:rowOff>
    </xdr:to>
    <xdr:cxnSp macro="">
      <xdr:nvCxnSpPr>
        <xdr:cNvPr id="701" name="直線コネクタ 700"/>
        <xdr:cNvCxnSpPr/>
      </xdr:nvCxnSpPr>
      <xdr:spPr>
        <a:xfrm flipV="1">
          <a:off x="15481300" y="16713840"/>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91801</xdr:rowOff>
    </xdr:from>
    <xdr:to>
      <xdr:col>81</xdr:col>
      <xdr:colOff>50800</xdr:colOff>
      <xdr:row>97</xdr:row>
      <xdr:rowOff>127820</xdr:rowOff>
    </xdr:to>
    <xdr:cxnSp macro="">
      <xdr:nvCxnSpPr>
        <xdr:cNvPr id="704" name="直線コネクタ 703"/>
        <xdr:cNvCxnSpPr/>
      </xdr:nvCxnSpPr>
      <xdr:spPr>
        <a:xfrm flipV="1">
          <a:off x="14592300" y="16722451"/>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121473</xdr:rowOff>
    </xdr:from>
    <xdr:to>
      <xdr:col>76</xdr:col>
      <xdr:colOff>114300</xdr:colOff>
      <xdr:row>97</xdr:row>
      <xdr:rowOff>127820</xdr:rowOff>
    </xdr:to>
    <xdr:cxnSp macro="">
      <xdr:nvCxnSpPr>
        <xdr:cNvPr id="707" name="直線コネクタ 706"/>
        <xdr:cNvCxnSpPr/>
      </xdr:nvCxnSpPr>
      <xdr:spPr>
        <a:xfrm>
          <a:off x="13703300" y="16752123"/>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118624</xdr:rowOff>
    </xdr:from>
    <xdr:to>
      <xdr:col>71</xdr:col>
      <xdr:colOff>177800</xdr:colOff>
      <xdr:row>97</xdr:row>
      <xdr:rowOff>121473</xdr:rowOff>
    </xdr:to>
    <xdr:cxnSp macro="">
      <xdr:nvCxnSpPr>
        <xdr:cNvPr id="710" name="直線コネクタ 709"/>
        <xdr:cNvCxnSpPr/>
      </xdr:nvCxnSpPr>
      <xdr:spPr>
        <a:xfrm>
          <a:off x="12814300" y="16749274"/>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32390</xdr:rowOff>
    </xdr:from>
    <xdr:to>
      <xdr:col>85</xdr:col>
      <xdr:colOff>177800</xdr:colOff>
      <xdr:row>97</xdr:row>
      <xdr:rowOff>133990</xdr:rowOff>
    </xdr:to>
    <xdr:sp macro="" textlink="">
      <xdr:nvSpPr>
        <xdr:cNvPr id="720" name="楕円 719"/>
        <xdr:cNvSpPr/>
      </xdr:nvSpPr>
      <xdr:spPr>
        <a:xfrm>
          <a:off x="16268700" y="166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10817</xdr:rowOff>
    </xdr:from>
    <xdr:ext cx="534377" cy="259045"/>
    <xdr:sp macro="" textlink="">
      <xdr:nvSpPr>
        <xdr:cNvPr id="721" name="公債費該当値テキスト"/>
        <xdr:cNvSpPr txBox="1"/>
      </xdr:nvSpPr>
      <xdr:spPr>
        <a:xfrm>
          <a:off x="16370300" y="166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41001</xdr:rowOff>
    </xdr:from>
    <xdr:to>
      <xdr:col>81</xdr:col>
      <xdr:colOff>101600</xdr:colOff>
      <xdr:row>97</xdr:row>
      <xdr:rowOff>142601</xdr:rowOff>
    </xdr:to>
    <xdr:sp macro="" textlink="">
      <xdr:nvSpPr>
        <xdr:cNvPr id="722" name="楕円 721"/>
        <xdr:cNvSpPr/>
      </xdr:nvSpPr>
      <xdr:spPr>
        <a:xfrm>
          <a:off x="15430500" y="166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133728</xdr:rowOff>
    </xdr:from>
    <xdr:ext cx="534377" cy="259045"/>
    <xdr:sp macro="" textlink="">
      <xdr:nvSpPr>
        <xdr:cNvPr id="723" name="テキスト ボックス 722"/>
        <xdr:cNvSpPr txBox="1"/>
      </xdr:nvSpPr>
      <xdr:spPr>
        <a:xfrm>
          <a:off x="15214111" y="167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77020</xdr:rowOff>
    </xdr:from>
    <xdr:to>
      <xdr:col>76</xdr:col>
      <xdr:colOff>165100</xdr:colOff>
      <xdr:row>98</xdr:row>
      <xdr:rowOff>7170</xdr:rowOff>
    </xdr:to>
    <xdr:sp macro="" textlink="">
      <xdr:nvSpPr>
        <xdr:cNvPr id="724" name="楕円 723"/>
        <xdr:cNvSpPr/>
      </xdr:nvSpPr>
      <xdr:spPr>
        <a:xfrm>
          <a:off x="14541500" y="167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169747</xdr:rowOff>
    </xdr:from>
    <xdr:ext cx="534377" cy="259045"/>
    <xdr:sp macro="" textlink="">
      <xdr:nvSpPr>
        <xdr:cNvPr id="725" name="テキスト ボックス 724"/>
        <xdr:cNvSpPr txBox="1"/>
      </xdr:nvSpPr>
      <xdr:spPr>
        <a:xfrm>
          <a:off x="14325111" y="168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70673</xdr:rowOff>
    </xdr:from>
    <xdr:to>
      <xdr:col>72</xdr:col>
      <xdr:colOff>38100</xdr:colOff>
      <xdr:row>98</xdr:row>
      <xdr:rowOff>823</xdr:rowOff>
    </xdr:to>
    <xdr:sp macro="" textlink="">
      <xdr:nvSpPr>
        <xdr:cNvPr id="726" name="楕円 725"/>
        <xdr:cNvSpPr/>
      </xdr:nvSpPr>
      <xdr:spPr>
        <a:xfrm>
          <a:off x="13652500" y="167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163400</xdr:rowOff>
    </xdr:from>
    <xdr:ext cx="534377" cy="259045"/>
    <xdr:sp macro="" textlink="">
      <xdr:nvSpPr>
        <xdr:cNvPr id="727" name="テキスト ボックス 726"/>
        <xdr:cNvSpPr txBox="1"/>
      </xdr:nvSpPr>
      <xdr:spPr>
        <a:xfrm>
          <a:off x="13436111" y="1679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67824</xdr:rowOff>
    </xdr:from>
    <xdr:to>
      <xdr:col>67</xdr:col>
      <xdr:colOff>101600</xdr:colOff>
      <xdr:row>97</xdr:row>
      <xdr:rowOff>169424</xdr:rowOff>
    </xdr:to>
    <xdr:sp macro="" textlink="">
      <xdr:nvSpPr>
        <xdr:cNvPr id="728" name="楕円 727"/>
        <xdr:cNvSpPr/>
      </xdr:nvSpPr>
      <xdr:spPr>
        <a:xfrm>
          <a:off x="12763500" y="166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160551</xdr:rowOff>
    </xdr:from>
    <xdr:ext cx="534377" cy="259045"/>
    <xdr:sp macro="" textlink="">
      <xdr:nvSpPr>
        <xdr:cNvPr id="729" name="テキスト ボックス 728"/>
        <xdr:cNvSpPr txBox="1"/>
      </xdr:nvSpPr>
      <xdr:spPr>
        <a:xfrm>
          <a:off x="12547111" y="167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44450</xdr:rowOff>
    </xdr:to>
    <xdr:cxnSp macro="">
      <xdr:nvCxnSpPr>
        <xdr:cNvPr id="758" name="直線コネクタ 757"/>
        <xdr:cNvCxnSpPr/>
      </xdr:nvCxnSpPr>
      <xdr:spPr>
        <a:xfrm>
          <a:off x="21323300" y="6722237"/>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35687</xdr:rowOff>
    </xdr:from>
    <xdr:to>
      <xdr:col>111</xdr:col>
      <xdr:colOff>177800</xdr:colOff>
      <xdr:row>39</xdr:row>
      <xdr:rowOff>38354</xdr:rowOff>
    </xdr:to>
    <xdr:cxnSp macro="">
      <xdr:nvCxnSpPr>
        <xdr:cNvPr id="761" name="直線コネクタ 760"/>
        <xdr:cNvCxnSpPr/>
      </xdr:nvCxnSpPr>
      <xdr:spPr>
        <a:xfrm flipV="1">
          <a:off x="20434300" y="67222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37973</xdr:rowOff>
    </xdr:from>
    <xdr:to>
      <xdr:col>107</xdr:col>
      <xdr:colOff>50800</xdr:colOff>
      <xdr:row>39</xdr:row>
      <xdr:rowOff>38354</xdr:rowOff>
    </xdr:to>
    <xdr:cxnSp macro="">
      <xdr:nvCxnSpPr>
        <xdr:cNvPr id="764" name="直線コネクタ 763"/>
        <xdr:cNvCxnSpPr/>
      </xdr:nvCxnSpPr>
      <xdr:spPr>
        <a:xfrm>
          <a:off x="19545300" y="67245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29972</xdr:rowOff>
    </xdr:from>
    <xdr:to>
      <xdr:col>102</xdr:col>
      <xdr:colOff>114300</xdr:colOff>
      <xdr:row>39</xdr:row>
      <xdr:rowOff>37973</xdr:rowOff>
    </xdr:to>
    <xdr:cxnSp macro="">
      <xdr:nvCxnSpPr>
        <xdr:cNvPr id="767" name="直線コネクタ 766"/>
        <xdr:cNvCxnSpPr/>
      </xdr:nvCxnSpPr>
      <xdr:spPr>
        <a:xfrm>
          <a:off x="18656300" y="671652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156337</xdr:rowOff>
    </xdr:from>
    <xdr:to>
      <xdr:col>112</xdr:col>
      <xdr:colOff>38100</xdr:colOff>
      <xdr:row>39</xdr:row>
      <xdr:rowOff>86487</xdr:rowOff>
    </xdr:to>
    <xdr:sp macro="" textlink="">
      <xdr:nvSpPr>
        <xdr:cNvPr id="779" name="楕円 778"/>
        <xdr:cNvSpPr/>
      </xdr:nvSpPr>
      <xdr:spPr>
        <a:xfrm>
          <a:off x="21272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77614</xdr:rowOff>
    </xdr:from>
    <xdr:ext cx="313932" cy="259045"/>
    <xdr:sp macro="" textlink="">
      <xdr:nvSpPr>
        <xdr:cNvPr id="780" name="テキスト ボックス 779"/>
        <xdr:cNvSpPr txBox="1"/>
      </xdr:nvSpPr>
      <xdr:spPr>
        <a:xfrm>
          <a:off x="21166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159004</xdr:rowOff>
    </xdr:from>
    <xdr:to>
      <xdr:col>107</xdr:col>
      <xdr:colOff>101600</xdr:colOff>
      <xdr:row>39</xdr:row>
      <xdr:rowOff>89154</xdr:rowOff>
    </xdr:to>
    <xdr:sp macro="" textlink="">
      <xdr:nvSpPr>
        <xdr:cNvPr id="781" name="楕円 780"/>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80281</xdr:rowOff>
    </xdr:from>
    <xdr:ext cx="313932" cy="259045"/>
    <xdr:sp macro="" textlink="">
      <xdr:nvSpPr>
        <xdr:cNvPr id="782" name="テキスト ボックス 781"/>
        <xdr:cNvSpPr txBox="1"/>
      </xdr:nvSpPr>
      <xdr:spPr>
        <a:xfrm>
          <a:off x="20277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158623</xdr:rowOff>
    </xdr:from>
    <xdr:to>
      <xdr:col>102</xdr:col>
      <xdr:colOff>165100</xdr:colOff>
      <xdr:row>39</xdr:row>
      <xdr:rowOff>88773</xdr:rowOff>
    </xdr:to>
    <xdr:sp macro="" textlink="">
      <xdr:nvSpPr>
        <xdr:cNvPr id="783" name="楕円 782"/>
        <xdr:cNvSpPr/>
      </xdr:nvSpPr>
      <xdr:spPr>
        <a:xfrm>
          <a:off x="19494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79900</xdr:rowOff>
    </xdr:from>
    <xdr:ext cx="313932" cy="259045"/>
    <xdr:sp macro="" textlink="">
      <xdr:nvSpPr>
        <xdr:cNvPr id="784" name="テキスト ボックス 783"/>
        <xdr:cNvSpPr txBox="1"/>
      </xdr:nvSpPr>
      <xdr:spPr>
        <a:xfrm>
          <a:off x="19388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85" name="楕円 784"/>
        <xdr:cNvSpPr/>
      </xdr:nvSpPr>
      <xdr:spPr>
        <a:xfrm>
          <a:off x="18605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71899</xdr:rowOff>
    </xdr:from>
    <xdr:ext cx="313932" cy="259045"/>
    <xdr:sp macro="" textlink="">
      <xdr:nvSpPr>
        <xdr:cNvPr id="786" name="テキスト ボックス 785"/>
        <xdr:cNvSpPr txBox="1"/>
      </xdr:nvSpPr>
      <xdr:spPr>
        <a:xfrm>
          <a:off x="18499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住民一人当たりのコストを目的別で見た場合、類似団体平均より比較的コストが高くなっている項目は、総務費、衛生費があげられます。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・総務費：特別定額給付金や公営ガス事業売却収益を財政調整基金・減債基金への積立てにより、約８７億円増のため、コスト高になっています。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・衛生費：清掃センター更新事業が一段落したものの、今年度は浄水場更新事業に伴う一般会計から水道事業会計への出資金約１３億９千万円があったことにより、コスト高になっています。</a:t>
          </a:r>
        </a:p>
        <a:p>
          <a:r>
            <a:rPr kumimoji="1" lang="ja-JP" altLang="en-US" sz="1300">
              <a:latin typeface="ＭＳ Ｐゴシック" panose="020B0600070205080204" pitchFamily="50" charset="-128"/>
              <a:ea typeface="ＭＳ Ｐゴシック" panose="020B0600070205080204" pitchFamily="50" charset="-128"/>
            </a:rPr>
            <a:t>　全体として、臨時的な支出があったものを除くと、住民一人当たりのコストは類似団体平均を下回っており、効率的な行政運営ができていると考えます。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公営ガス事業売却益を財政調整基金と減債基金に積み立てたことにより、財政調整基金は大きく回復しました。実質単年度収支についても、前述の積立金により大きく改善しました。しかし、比率改善については目先のことだけを考えず、今回の貴重な財源となっている積立金の活用については慎重に考え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連結実質赤字・黒字比率については、平成２９年度以降は標準財政規模比で５０パーセントを超える黒字額となっています。</a:t>
          </a:r>
        </a:p>
        <a:p>
          <a:r>
            <a:rPr kumimoji="1" lang="ja-JP" altLang="en-US" sz="1400">
              <a:latin typeface="ＭＳ ゴシック" pitchFamily="49" charset="-128"/>
              <a:ea typeface="ＭＳ ゴシック" pitchFamily="49" charset="-128"/>
            </a:rPr>
            <a:t>　一般会計では積立金増加などの要因により前年度より実質収支黒字額が増加、水道事業会計において現金預金と未収金の増加などの要因により、連結では実質収支黒字額が前年度より増加しています。</a:t>
          </a:r>
        </a:p>
        <a:p>
          <a:r>
            <a:rPr kumimoji="1" lang="ja-JP" altLang="en-US" sz="1400">
              <a:latin typeface="ＭＳ ゴシック" pitchFamily="49" charset="-128"/>
              <a:ea typeface="ＭＳ ゴシック" pitchFamily="49" charset="-128"/>
            </a:rPr>
            <a:t>　今後、一般会計では「駅前広場整備事業」「子どもの居場所整備事業」などの大型の公共事業の実施を見込んでおります。</a:t>
          </a:r>
        </a:p>
        <a:p>
          <a:r>
            <a:rPr kumimoji="1" lang="ja-JP" altLang="en-US" sz="1400">
              <a:latin typeface="ＭＳ ゴシック" pitchFamily="49" charset="-128"/>
              <a:ea typeface="ＭＳ ゴシック" pitchFamily="49" charset="-128"/>
            </a:rPr>
            <a:t>　その他、国民健康保険事業や後期高齢者医療、介護保険事業などの特別会計では、人口減少・少子高齢化社会の進展から一層厳しい財政運営が予想されるところです。</a:t>
          </a:r>
        </a:p>
        <a:p>
          <a:r>
            <a:rPr kumimoji="1" lang="ja-JP" altLang="en-US" sz="1400">
              <a:latin typeface="ＭＳ ゴシック" pitchFamily="49" charset="-128"/>
              <a:ea typeface="ＭＳ ゴシック" pitchFamily="49" charset="-128"/>
            </a:rPr>
            <a:t>　各会計とも、現在のような黒字額を確保できるように、中長期財政計画や経営戦略策定、その計画を着実に進めることで財政の健全化に努めてまいります。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近年の大型建設事業実施に伴い発行した市債の償還により、今後の実質公債費比率の上昇が見込まれています。</a:t>
          </a:r>
        </a:p>
        <a:p>
          <a:r>
            <a:rPr kumimoji="1" lang="ja-JP" altLang="en-US" sz="1400">
              <a:latin typeface="ＭＳ ゴシック" pitchFamily="49" charset="-128"/>
              <a:ea typeface="ＭＳ ゴシック" pitchFamily="49" charset="-128"/>
            </a:rPr>
            <a:t>　一方、今年度「公営ガス事業」の売却益の大部分を財政調整基金と減債基金に積み立てました。これらの基金を計画的に使うことで、今後の実質公債費比率の上昇に備えていきます。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満期一括償還地方債の償還に係る減債基金の積立はありません。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今年度は、浄水場更新事業の実施に伴い、多額の地方債を発行したことから将来負担額が増加しました。</a:t>
          </a:r>
        </a:p>
        <a:p>
          <a:r>
            <a:rPr kumimoji="1" lang="ja-JP" altLang="en-US" sz="1400">
              <a:latin typeface="ＭＳ ゴシック" pitchFamily="49" charset="-128"/>
              <a:ea typeface="ＭＳ ゴシック" pitchFamily="49" charset="-128"/>
            </a:rPr>
            <a:t>　一方、充当可能財源である基金残高は年々減少傾向でしたが、「公営ガス事業」の売却益を基金に積み立てたことにより、充当可能財源は大きく増加し、将来負担比率の大幅な減少へつなげることが出来ま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新潟県見附市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新潟県中部産業団地進出企業の業績が好調であったことから法人市民税を財政調整基金へ積み立てることができたため、基金残高が増加に転じたところですが、令和元年度は、前年度業績好調であった企業の法人市民税が減少したことや地方交付税の減少などの要因により、財源に不足分が生じたものを財政調整基金の取崩しで補ったことで、基金残高は前年度よりも減少しました。今年度は「公営ガス事業」を民間へ売却したことによる売却益を財政調整基金・減債基金へ約４７億円積立たことにより、大幅な増額へと転じ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建設事業で発行した市債の償還が始まり、令和３年度以降では市債の償還額が現在より年間３～５憶円程度増える見込みとなっています。これらの増加する市債の償還にあたっては、基金からの取り崩しが不可欠になることが予想されます。市債償還以外の事業でも基金の活用については、十分な検討を行った上で活用していく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・教育施設建設基金：学校教育施設、社会教育施設及び社会体育施設の建設事業の財源とする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・公園等整備基金：公園・緑地又は広場を整備するため財源とする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・見附市ふるさと応援基金：市のまちづくりに賛同する人々の寄附金を適正に管理し、市の施策を推進する経費に充てる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・地域福祉基金：高齢者保健福祉活動事業の財源とする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・防災まちづくり基金：市が推進する災害に強い安全なまちづくりに係る事業、災害の予防対策及び応急対策の経費に充てる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・「教育施設建設基金」は、学校給食センターの使用料・貸付料収入により約３，２００万円増加しました。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・「公園等整備基金」は、公園施設修繕や大平森林公園修繕、合併浄化槽新設工事により約１，２００万円減少しました。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・「ふるさと応援基金」は、今年度「ふるさと納税」の寄附額が増加したことからこれに合わせて基金残高が増加しています。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・「地域福祉基金」は、今年度においては積立・取崩ともに行わなかったため、増減はありませんでした。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・「防災まちづくり基金」は、トイレトレーラーのクラウドファンディングにより約５００万円増加しました。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については、「学校給食センター」の民間利用による使用料・貸付料を積み立てる予定となっており、毎年３，０００万円程度の積立てを予定しています。その他の特定目的基金は、財政状況を見ながら必要な基金の積み増し・取崩しを行いたいと考え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新潟県中部産業団地進出企業の業績が好調であったことから法人市民税を財政調整基金へ積み立てることができたため、基金残高が増加に転じたところですが、令和元年度は、前年度業績好調であった企業の法人市民税が減少したことや地方交付税の減少などの要因により、財源に不足分が生じたものを財政調整基金の取崩しで補ったことで、財政調整基金は前年度よりも減少しました。今年度は「公営ガス事業」を民間へ売却したことによる売却益を約２７億円積立たことにより、大幅な増額へと転じま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や除雪費など想定することができない支出に備え、適切な積立・取崩を行うものとします。また、住宅地「ウエルネスタウンみつけ」の土地販売収入についても、その販売収入の大半を財政調整基金へ積立てることとしています。現在、低迷している「ウエルネスタウンみつけ」の販促を今後も続け、販売収入の増加へ繋げていきたい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減債基金については毎年少額の取崩しを行っており、取り崩した基金は「財源対策債」及び「減収補てん債」の償還の一部に充てています。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今年度は「公営ガス事業」を民間へ売却したことによる売却益を２０億円積立たことにより、大幅な増額へと転じました。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建設事業で発行した市債の償還が今後始まることにより、令和３年度以降では市債の償還額が現在より年間３～５億円程度増える見込みとなっています。市債の償還にあたっては、減債基金からの計画的な取崩しを行い対応することで、財政運営の安定化に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39,908
39,628
77.91
28,142,991
27,475,877
525,764
9,922,104
21,715,431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清掃センターや浄水場等の更新を行ったため、全国平均及び新潟県内平均の数値を下回っている。ただその他の施設は更新・修繕を慎重に実施しているため、有形固定資産減価償却率が上昇傾向にあると想定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よって個別施設計画の計画を基に適切な維持管理は行うとともに、公共施設等総合管理計画等に基づく施設所有総量の最適化（統廃合・規模縮小を含む）の検討を行っていきたい。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83" name="楕円 82"/>
        <xdr:cNvSpPr/>
      </xdr:nvSpPr>
      <xdr:spPr>
        <a:xfrm>
          <a:off x="47117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140715</xdr:rowOff>
    </xdr:from>
    <xdr:ext cx="405111" cy="259045"/>
    <xdr:sp macro="" textlink="">
      <xdr:nvSpPr>
        <xdr:cNvPr id="84" name="有形固定資産減価償却率該当値テキスト"/>
        <xdr:cNvSpPr txBox="1"/>
      </xdr:nvSpPr>
      <xdr:spPr>
        <a:xfrm>
          <a:off x="4813300" y="57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85" name="楕円 84"/>
        <xdr:cNvSpPr/>
      </xdr:nvSpPr>
      <xdr:spPr>
        <a:xfrm>
          <a:off x="4000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168638</xdr:rowOff>
    </xdr:to>
    <xdr:cxnSp macro="">
      <xdr:nvCxnSpPr>
        <xdr:cNvPr id="86" name="直線コネクタ 85"/>
        <xdr:cNvCxnSpPr/>
      </xdr:nvCxnSpPr>
      <xdr:spPr>
        <a:xfrm>
          <a:off x="4051300" y="5841274"/>
          <a:ext cx="7112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87"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8"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89"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0"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91" name="n_1mainValue有形固定資産減価償却率"/>
        <xdr:cNvSpPr txBox="1"/>
      </xdr:nvSpPr>
      <xdr:spPr>
        <a:xfrm>
          <a:off x="38360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清掃センター、浄水場等の更新を行ったため平成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年度から大きく債務償還比率が悪化した。令２年度にガス事業の売却益（約４０億円）を基金に積んだため数値は改善しているが、高い状態が続くと見込まれる。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新たな市債発行の抑制、経常的な歳入の確保、歳出削減を実施し、数値の改善に取り組んでいく。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1" name="テキスト ボックス 110"/>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7" name="テキスト ボックス 116"/>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9" name="テキスト ボックス 118"/>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38509</xdr:rowOff>
    </xdr:from>
    <xdr:to>
      <xdr:col>76</xdr:col>
      <xdr:colOff>21589</xdr:colOff>
      <xdr:row>32</xdr:row>
      <xdr:rowOff>39772</xdr:rowOff>
    </xdr:to>
    <xdr:cxnSp macro="">
      <xdr:nvCxnSpPr>
        <xdr:cNvPr id="121" name="直線コネクタ 120"/>
        <xdr:cNvCxnSpPr/>
      </xdr:nvCxnSpPr>
      <xdr:spPr>
        <a:xfrm flipV="1">
          <a:off x="14793595" y="5267734"/>
          <a:ext cx="1269" cy="102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43599</xdr:rowOff>
    </xdr:from>
    <xdr:ext cx="560923" cy="259045"/>
    <xdr:sp macro="" textlink="">
      <xdr:nvSpPr>
        <xdr:cNvPr id="122" name="債務償還比率最小値テキスト"/>
        <xdr:cNvSpPr txBox="1"/>
      </xdr:nvSpPr>
      <xdr:spPr>
        <a:xfrm>
          <a:off x="14846300" y="6301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39772</xdr:rowOff>
    </xdr:from>
    <xdr:to>
      <xdr:col>76</xdr:col>
      <xdr:colOff>111125</xdr:colOff>
      <xdr:row>32</xdr:row>
      <xdr:rowOff>39772</xdr:rowOff>
    </xdr:to>
    <xdr:cxnSp macro="">
      <xdr:nvCxnSpPr>
        <xdr:cNvPr id="123" name="直線コネクタ 122"/>
        <xdr:cNvCxnSpPr/>
      </xdr:nvCxnSpPr>
      <xdr:spPr>
        <a:xfrm>
          <a:off x="14706600" y="629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156636</xdr:rowOff>
    </xdr:from>
    <xdr:ext cx="469744" cy="259045"/>
    <xdr:sp macro="" textlink="">
      <xdr:nvSpPr>
        <xdr:cNvPr id="124" name="債務償還比率最大値テキスト"/>
        <xdr:cNvSpPr txBox="1"/>
      </xdr:nvSpPr>
      <xdr:spPr>
        <a:xfrm>
          <a:off x="14846300" y="504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38509</xdr:rowOff>
    </xdr:from>
    <xdr:to>
      <xdr:col>76</xdr:col>
      <xdr:colOff>111125</xdr:colOff>
      <xdr:row>26</xdr:row>
      <xdr:rowOff>38509</xdr:rowOff>
    </xdr:to>
    <xdr:cxnSp macro="">
      <xdr:nvCxnSpPr>
        <xdr:cNvPr id="125" name="直線コネクタ 124"/>
        <xdr:cNvCxnSpPr/>
      </xdr:nvCxnSpPr>
      <xdr:spPr>
        <a:xfrm>
          <a:off x="14706600" y="526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131991</xdr:rowOff>
    </xdr:from>
    <xdr:ext cx="469744" cy="259045"/>
    <xdr:sp macro="" textlink="">
      <xdr:nvSpPr>
        <xdr:cNvPr id="126" name="債務償還比率平均値テキスト"/>
        <xdr:cNvSpPr txBox="1"/>
      </xdr:nvSpPr>
      <xdr:spPr>
        <a:xfrm>
          <a:off x="14846300" y="5532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109114</xdr:rowOff>
    </xdr:from>
    <xdr:to>
      <xdr:col>76</xdr:col>
      <xdr:colOff>73025</xdr:colOff>
      <xdr:row>29</xdr:row>
      <xdr:rowOff>39264</xdr:rowOff>
    </xdr:to>
    <xdr:sp macro="" textlink="">
      <xdr:nvSpPr>
        <xdr:cNvPr id="127" name="フローチャート: 判断 126"/>
        <xdr:cNvSpPr/>
      </xdr:nvSpPr>
      <xdr:spPr>
        <a:xfrm>
          <a:off x="14744700" y="568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8911</xdr:rowOff>
    </xdr:from>
    <xdr:to>
      <xdr:col>72</xdr:col>
      <xdr:colOff>123825</xdr:colOff>
      <xdr:row>29</xdr:row>
      <xdr:rowOff>110511</xdr:rowOff>
    </xdr:to>
    <xdr:sp macro="" textlink="">
      <xdr:nvSpPr>
        <xdr:cNvPr id="128" name="フローチャート: 判断 127"/>
        <xdr:cNvSpPr/>
      </xdr:nvSpPr>
      <xdr:spPr>
        <a:xfrm>
          <a:off x="140335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5193</xdr:rowOff>
    </xdr:from>
    <xdr:to>
      <xdr:col>68</xdr:col>
      <xdr:colOff>123825</xdr:colOff>
      <xdr:row>29</xdr:row>
      <xdr:rowOff>106793</xdr:rowOff>
    </xdr:to>
    <xdr:sp macro="" textlink="">
      <xdr:nvSpPr>
        <xdr:cNvPr id="129" name="フローチャート: 判断 128"/>
        <xdr:cNvSpPr/>
      </xdr:nvSpPr>
      <xdr:spPr>
        <a:xfrm>
          <a:off x="13271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10950</xdr:rowOff>
    </xdr:from>
    <xdr:to>
      <xdr:col>64</xdr:col>
      <xdr:colOff>123825</xdr:colOff>
      <xdr:row>29</xdr:row>
      <xdr:rowOff>112550</xdr:rowOff>
    </xdr:to>
    <xdr:sp macro="" textlink="">
      <xdr:nvSpPr>
        <xdr:cNvPr id="130" name="フローチャート: 判断 129"/>
        <xdr:cNvSpPr/>
      </xdr:nvSpPr>
      <xdr:spPr>
        <a:xfrm>
          <a:off x="12509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147496</xdr:rowOff>
    </xdr:from>
    <xdr:to>
      <xdr:col>60</xdr:col>
      <xdr:colOff>123825</xdr:colOff>
      <xdr:row>29</xdr:row>
      <xdr:rowOff>77646</xdr:rowOff>
    </xdr:to>
    <xdr:sp macro="" textlink="">
      <xdr:nvSpPr>
        <xdr:cNvPr id="131" name="フローチャート: 判断 130"/>
        <xdr:cNvSpPr/>
      </xdr:nvSpPr>
      <xdr:spPr>
        <a:xfrm>
          <a:off x="11747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136793</xdr:rowOff>
    </xdr:from>
    <xdr:to>
      <xdr:col>76</xdr:col>
      <xdr:colOff>73025</xdr:colOff>
      <xdr:row>32</xdr:row>
      <xdr:rowOff>66943</xdr:rowOff>
    </xdr:to>
    <xdr:sp macro="" textlink="">
      <xdr:nvSpPr>
        <xdr:cNvPr id="137" name="楕円 136"/>
        <xdr:cNvSpPr/>
      </xdr:nvSpPr>
      <xdr:spPr>
        <a:xfrm>
          <a:off x="14744700" y="62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51720</xdr:rowOff>
    </xdr:from>
    <xdr:ext cx="560923" cy="259045"/>
    <xdr:sp macro="" textlink="">
      <xdr:nvSpPr>
        <xdr:cNvPr id="138" name="債務償還比率該当値テキスト"/>
        <xdr:cNvSpPr txBox="1"/>
      </xdr:nvSpPr>
      <xdr:spPr>
        <a:xfrm>
          <a:off x="14846300" y="61381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70725</xdr:rowOff>
    </xdr:from>
    <xdr:to>
      <xdr:col>72</xdr:col>
      <xdr:colOff>123825</xdr:colOff>
      <xdr:row>34</xdr:row>
      <xdr:rowOff>874</xdr:rowOff>
    </xdr:to>
    <xdr:sp macro="" textlink="">
      <xdr:nvSpPr>
        <xdr:cNvPr id="139" name="楕円 138"/>
        <xdr:cNvSpPr/>
      </xdr:nvSpPr>
      <xdr:spPr>
        <a:xfrm>
          <a:off x="14033500" y="6500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16143</xdr:rowOff>
    </xdr:from>
    <xdr:to>
      <xdr:col>76</xdr:col>
      <xdr:colOff>22225</xdr:colOff>
      <xdr:row>33</xdr:row>
      <xdr:rowOff>121525</xdr:rowOff>
    </xdr:to>
    <xdr:cxnSp macro="">
      <xdr:nvCxnSpPr>
        <xdr:cNvPr id="140" name="直線コネクタ 139"/>
        <xdr:cNvCxnSpPr/>
      </xdr:nvCxnSpPr>
      <xdr:spPr>
        <a:xfrm flipV="1">
          <a:off x="14084300" y="6274068"/>
          <a:ext cx="711200" cy="2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11691</xdr:rowOff>
    </xdr:from>
    <xdr:to>
      <xdr:col>68</xdr:col>
      <xdr:colOff>123825</xdr:colOff>
      <xdr:row>31</xdr:row>
      <xdr:rowOff>113291</xdr:rowOff>
    </xdr:to>
    <xdr:sp macro="" textlink="">
      <xdr:nvSpPr>
        <xdr:cNvPr id="141" name="楕円 140"/>
        <xdr:cNvSpPr/>
      </xdr:nvSpPr>
      <xdr:spPr>
        <a:xfrm>
          <a:off x="13271500" y="60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62491</xdr:rowOff>
    </xdr:from>
    <xdr:to>
      <xdr:col>72</xdr:col>
      <xdr:colOff>73025</xdr:colOff>
      <xdr:row>33</xdr:row>
      <xdr:rowOff>121525</xdr:rowOff>
    </xdr:to>
    <xdr:cxnSp macro="">
      <xdr:nvCxnSpPr>
        <xdr:cNvPr id="142" name="直線コネクタ 141"/>
        <xdr:cNvCxnSpPr/>
      </xdr:nvCxnSpPr>
      <xdr:spPr>
        <a:xfrm>
          <a:off x="13322300" y="6148966"/>
          <a:ext cx="762000" cy="40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144568</xdr:rowOff>
    </xdr:from>
    <xdr:to>
      <xdr:col>64</xdr:col>
      <xdr:colOff>123825</xdr:colOff>
      <xdr:row>30</xdr:row>
      <xdr:rowOff>74718</xdr:rowOff>
    </xdr:to>
    <xdr:sp macro="" textlink="">
      <xdr:nvSpPr>
        <xdr:cNvPr id="143" name="楕円 142"/>
        <xdr:cNvSpPr/>
      </xdr:nvSpPr>
      <xdr:spPr>
        <a:xfrm>
          <a:off x="12509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23918</xdr:rowOff>
    </xdr:from>
    <xdr:to>
      <xdr:col>68</xdr:col>
      <xdr:colOff>73025</xdr:colOff>
      <xdr:row>31</xdr:row>
      <xdr:rowOff>62491</xdr:rowOff>
    </xdr:to>
    <xdr:cxnSp macro="">
      <xdr:nvCxnSpPr>
        <xdr:cNvPr id="144" name="直線コネクタ 143"/>
        <xdr:cNvCxnSpPr/>
      </xdr:nvCxnSpPr>
      <xdr:spPr>
        <a:xfrm>
          <a:off x="12560300" y="5938943"/>
          <a:ext cx="762000" cy="2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24335</xdr:rowOff>
    </xdr:from>
    <xdr:to>
      <xdr:col>60</xdr:col>
      <xdr:colOff>123825</xdr:colOff>
      <xdr:row>30</xdr:row>
      <xdr:rowOff>125935</xdr:rowOff>
    </xdr:to>
    <xdr:sp macro="" textlink="">
      <xdr:nvSpPr>
        <xdr:cNvPr id="145" name="楕円 144"/>
        <xdr:cNvSpPr/>
      </xdr:nvSpPr>
      <xdr:spPr>
        <a:xfrm>
          <a:off x="11747500" y="59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23918</xdr:rowOff>
    </xdr:from>
    <xdr:to>
      <xdr:col>64</xdr:col>
      <xdr:colOff>73025</xdr:colOff>
      <xdr:row>30</xdr:row>
      <xdr:rowOff>75135</xdr:rowOff>
    </xdr:to>
    <xdr:cxnSp macro="">
      <xdr:nvCxnSpPr>
        <xdr:cNvPr id="146" name="直線コネクタ 145"/>
        <xdr:cNvCxnSpPr/>
      </xdr:nvCxnSpPr>
      <xdr:spPr>
        <a:xfrm flipV="1">
          <a:off x="11798300" y="5938943"/>
          <a:ext cx="7620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127038</xdr:rowOff>
    </xdr:from>
    <xdr:ext cx="469744" cy="259045"/>
    <xdr:sp macro="" textlink="">
      <xdr:nvSpPr>
        <xdr:cNvPr id="147" name="n_1aveValue債務償還比率"/>
        <xdr:cNvSpPr txBox="1"/>
      </xdr:nvSpPr>
      <xdr:spPr>
        <a:xfrm>
          <a:off x="13836727" y="552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123320</xdr:rowOff>
    </xdr:from>
    <xdr:ext cx="469744" cy="259045"/>
    <xdr:sp macro="" textlink="">
      <xdr:nvSpPr>
        <xdr:cNvPr id="148" name="n_2aveValue債務償還比率"/>
        <xdr:cNvSpPr txBox="1"/>
      </xdr:nvSpPr>
      <xdr:spPr>
        <a:xfrm>
          <a:off x="130874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129077</xdr:rowOff>
    </xdr:from>
    <xdr:ext cx="469744" cy="259045"/>
    <xdr:sp macro="" textlink="">
      <xdr:nvSpPr>
        <xdr:cNvPr id="149" name="n_3aveValue債務償還比率"/>
        <xdr:cNvSpPr txBox="1"/>
      </xdr:nvSpPr>
      <xdr:spPr>
        <a:xfrm>
          <a:off x="12325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94173</xdr:rowOff>
    </xdr:from>
    <xdr:ext cx="469744" cy="259045"/>
    <xdr:sp macro="" textlink="">
      <xdr:nvSpPr>
        <xdr:cNvPr id="150" name="n_4aveValue債務償還比率"/>
        <xdr:cNvSpPr txBox="1"/>
      </xdr:nvSpPr>
      <xdr:spPr>
        <a:xfrm>
          <a:off x="11563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163452</xdr:rowOff>
    </xdr:from>
    <xdr:ext cx="560923" cy="259045"/>
    <xdr:sp macro="" textlink="">
      <xdr:nvSpPr>
        <xdr:cNvPr id="151" name="n_1mainValue債務償還比率"/>
        <xdr:cNvSpPr txBox="1"/>
      </xdr:nvSpPr>
      <xdr:spPr>
        <a:xfrm>
          <a:off x="13791138" y="6592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104418</xdr:rowOff>
    </xdr:from>
    <xdr:ext cx="469744" cy="259045"/>
    <xdr:sp macro="" textlink="">
      <xdr:nvSpPr>
        <xdr:cNvPr id="152" name="n_2mainValue債務償還比率"/>
        <xdr:cNvSpPr txBox="1"/>
      </xdr:nvSpPr>
      <xdr:spPr>
        <a:xfrm>
          <a:off x="13087427" y="61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65845</xdr:rowOff>
    </xdr:from>
    <xdr:ext cx="469744" cy="259045"/>
    <xdr:sp macro="" textlink="">
      <xdr:nvSpPr>
        <xdr:cNvPr id="153" name="n_3mainValue債務償還比率"/>
        <xdr:cNvSpPr txBox="1"/>
      </xdr:nvSpPr>
      <xdr:spPr>
        <a:xfrm>
          <a:off x="12325427" y="598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117062</xdr:rowOff>
    </xdr:from>
    <xdr:ext cx="469744" cy="259045"/>
    <xdr:sp macro="" textlink="">
      <xdr:nvSpPr>
        <xdr:cNvPr id="154" name="n_4mainValue債務償還比率"/>
        <xdr:cNvSpPr txBox="1"/>
      </xdr:nvSpPr>
      <xdr:spPr>
        <a:xfrm>
          <a:off x="11563427" y="603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39,908
39,628
77.91
28,142,991
27,475,877
525,764
9,922,104
21,715,431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126365</xdr:rowOff>
    </xdr:from>
    <xdr:to>
      <xdr:col>24</xdr:col>
      <xdr:colOff>114300</xdr:colOff>
      <xdr:row>34</xdr:row>
      <xdr:rowOff>56515</xdr:rowOff>
    </xdr:to>
    <xdr:sp macro="" textlink="">
      <xdr:nvSpPr>
        <xdr:cNvPr id="73" name="楕円 72"/>
        <xdr:cNvSpPr/>
      </xdr:nvSpPr>
      <xdr:spPr>
        <a:xfrm>
          <a:off x="45847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149242</xdr:rowOff>
    </xdr:from>
    <xdr:ext cx="405111" cy="259045"/>
    <xdr:sp macro="" textlink="">
      <xdr:nvSpPr>
        <xdr:cNvPr id="74" name="【道路】&#10;有形固定資産減価償却率該当値テキスト"/>
        <xdr:cNvSpPr txBox="1"/>
      </xdr:nvSpPr>
      <xdr:spPr>
        <a:xfrm>
          <a:off x="4673600"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44450</xdr:rowOff>
    </xdr:from>
    <xdr:to>
      <xdr:col>20</xdr:col>
      <xdr:colOff>38100</xdr:colOff>
      <xdr:row>33</xdr:row>
      <xdr:rowOff>146050</xdr:rowOff>
    </xdr:to>
    <xdr:sp macro="" textlink="">
      <xdr:nvSpPr>
        <xdr:cNvPr id="75" name="楕円 74"/>
        <xdr:cNvSpPr/>
      </xdr:nvSpPr>
      <xdr:spPr>
        <a:xfrm>
          <a:off x="3746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95250</xdr:rowOff>
    </xdr:from>
    <xdr:to>
      <xdr:col>24</xdr:col>
      <xdr:colOff>63500</xdr:colOff>
      <xdr:row>34</xdr:row>
      <xdr:rowOff>5715</xdr:rowOff>
    </xdr:to>
    <xdr:cxnSp macro="">
      <xdr:nvCxnSpPr>
        <xdr:cNvPr id="76" name="直線コネクタ 75"/>
        <xdr:cNvCxnSpPr/>
      </xdr:nvCxnSpPr>
      <xdr:spPr>
        <a:xfrm>
          <a:off x="3797300" y="575310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78"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79"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0"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162577</xdr:rowOff>
    </xdr:from>
    <xdr:ext cx="405111" cy="259045"/>
    <xdr:sp macro="" textlink="">
      <xdr:nvSpPr>
        <xdr:cNvPr id="81" name="n_1mainValue【道路】&#10;有形固定資産減価償却率"/>
        <xdr:cNvSpPr txBox="1"/>
      </xdr:nvSpPr>
      <xdr:spPr>
        <a:xfrm>
          <a:off x="35820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05" name="直線コネクタ 104"/>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06"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07" name="直線コネクタ 106"/>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08"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09" name="直線コネクタ 108"/>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0"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11" name="フローチャート: 判断 110"/>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12" name="フローチャート: 判断 111"/>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13" name="フローチャート: 判断 112"/>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14" name="フローチャート: 判断 113"/>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15" name="フローチャート: 判断 114"/>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楕円 120"/>
        <xdr:cNvSpPr/>
      </xdr:nvSpPr>
      <xdr:spPr>
        <a:xfrm>
          <a:off x="10426700" y="68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120680</xdr:rowOff>
    </xdr:from>
    <xdr:ext cx="469744" cy="259045"/>
    <xdr:sp macro="" textlink="">
      <xdr:nvSpPr>
        <xdr:cNvPr id="122" name="【道路】&#10;一人当たり延長該当値テキスト"/>
        <xdr:cNvSpPr txBox="1"/>
      </xdr:nvSpPr>
      <xdr:spPr>
        <a:xfrm>
          <a:off x="10515600" y="680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145453</xdr:rowOff>
    </xdr:from>
    <xdr:to>
      <xdr:col>50</xdr:col>
      <xdr:colOff>165100</xdr:colOff>
      <xdr:row>40</xdr:row>
      <xdr:rowOff>75603</xdr:rowOff>
    </xdr:to>
    <xdr:sp macro="" textlink="">
      <xdr:nvSpPr>
        <xdr:cNvPr id="123" name="楕円 122"/>
        <xdr:cNvSpPr/>
      </xdr:nvSpPr>
      <xdr:spPr>
        <a:xfrm>
          <a:off x="9588500" y="68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21603</xdr:rowOff>
    </xdr:from>
    <xdr:to>
      <xdr:col>55</xdr:col>
      <xdr:colOff>0</xdr:colOff>
      <xdr:row>40</xdr:row>
      <xdr:rowOff>24803</xdr:rowOff>
    </xdr:to>
    <xdr:cxnSp macro="">
      <xdr:nvCxnSpPr>
        <xdr:cNvPr id="124" name="直線コネクタ 123"/>
        <xdr:cNvCxnSpPr/>
      </xdr:nvCxnSpPr>
      <xdr:spPr>
        <a:xfrm flipV="1">
          <a:off x="9639300" y="687960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25"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26"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27"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28"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66730</xdr:rowOff>
    </xdr:from>
    <xdr:ext cx="469744" cy="259045"/>
    <xdr:sp macro="" textlink="">
      <xdr:nvSpPr>
        <xdr:cNvPr id="129" name="n_1mainValue【道路】&#10;一人当たり延長"/>
        <xdr:cNvSpPr txBox="1"/>
      </xdr:nvSpPr>
      <xdr:spPr>
        <a:xfrm>
          <a:off x="9391727" y="69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55" name="直線コネクタ 154"/>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56"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57" name="直線コネクタ 156"/>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58"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59" name="直線コネクタ 158"/>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60"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61" name="フローチャート: 判断 160"/>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62" name="フローチャート: 判断 161"/>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63" name="フローチャート: 判断 162"/>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64" name="フローチャート: 判断 163"/>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65" name="フローチャート: 判断 164"/>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1" name="楕円 170"/>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34126</xdr:rowOff>
    </xdr:from>
    <xdr:ext cx="405111" cy="259045"/>
    <xdr:sp macro="" textlink="">
      <xdr:nvSpPr>
        <xdr:cNvPr id="172" name="【橋りょう・トンネル】&#10;有形固定資産減価償却率該当値テキスト"/>
        <xdr:cNvSpPr txBox="1"/>
      </xdr:nvSpPr>
      <xdr:spPr>
        <a:xfrm>
          <a:off x="4673600" y="1032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73" name="楕円 172"/>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62049</xdr:rowOff>
    </xdr:to>
    <xdr:cxnSp macro="">
      <xdr:nvCxnSpPr>
        <xdr:cNvPr id="174" name="直線コネクタ 173"/>
        <xdr:cNvCxnSpPr/>
      </xdr:nvCxnSpPr>
      <xdr:spPr>
        <a:xfrm>
          <a:off x="3797300" y="104927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75"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176"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77"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178"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79" name="n_1main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9" name="テキスト ボックス 19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05" name="直線コネクタ 204"/>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06"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07" name="直線コネクタ 206"/>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08"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09" name="直線コネクタ 208"/>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10"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11" name="フローチャート: 判断 210"/>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12" name="フローチャート: 判断 211"/>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13" name="フローチャート: 判断 212"/>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14" name="フローチャート: 判断 213"/>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15" name="フローチャート: 判断 214"/>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139467</xdr:rowOff>
    </xdr:from>
    <xdr:to>
      <xdr:col>55</xdr:col>
      <xdr:colOff>50800</xdr:colOff>
      <xdr:row>64</xdr:row>
      <xdr:rowOff>69617</xdr:rowOff>
    </xdr:to>
    <xdr:sp macro="" textlink="">
      <xdr:nvSpPr>
        <xdr:cNvPr id="221" name="楕円 220"/>
        <xdr:cNvSpPr/>
      </xdr:nvSpPr>
      <xdr:spPr>
        <a:xfrm>
          <a:off x="10426700" y="109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54394</xdr:rowOff>
    </xdr:from>
    <xdr:ext cx="534377" cy="259045"/>
    <xdr:sp macro="" textlink="">
      <xdr:nvSpPr>
        <xdr:cNvPr id="222" name="【橋りょう・トンネル】&#10;一人当たり有形固定資産（償却資産）額該当値テキスト"/>
        <xdr:cNvSpPr txBox="1"/>
      </xdr:nvSpPr>
      <xdr:spPr>
        <a:xfrm>
          <a:off x="10515600" y="108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140195</xdr:rowOff>
    </xdr:from>
    <xdr:to>
      <xdr:col>50</xdr:col>
      <xdr:colOff>165100</xdr:colOff>
      <xdr:row>64</xdr:row>
      <xdr:rowOff>70345</xdr:rowOff>
    </xdr:to>
    <xdr:sp macro="" textlink="">
      <xdr:nvSpPr>
        <xdr:cNvPr id="223" name="楕円 222"/>
        <xdr:cNvSpPr/>
      </xdr:nvSpPr>
      <xdr:spPr>
        <a:xfrm>
          <a:off x="9588500" y="109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18817</xdr:rowOff>
    </xdr:from>
    <xdr:to>
      <xdr:col>55</xdr:col>
      <xdr:colOff>0</xdr:colOff>
      <xdr:row>64</xdr:row>
      <xdr:rowOff>19545</xdr:rowOff>
    </xdr:to>
    <xdr:cxnSp macro="">
      <xdr:nvCxnSpPr>
        <xdr:cNvPr id="224" name="直線コネクタ 223"/>
        <xdr:cNvCxnSpPr/>
      </xdr:nvCxnSpPr>
      <xdr:spPr>
        <a:xfrm flipV="1">
          <a:off x="9639300" y="10991617"/>
          <a:ext cx="8382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25"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26"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27"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28"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61472</xdr:rowOff>
    </xdr:from>
    <xdr:ext cx="534377" cy="259045"/>
    <xdr:sp macro="" textlink="">
      <xdr:nvSpPr>
        <xdr:cNvPr id="229" name="n_1mainValue【橋りょう・トンネル】&#10;一人当たり有形固定資産（償却資産）額"/>
        <xdr:cNvSpPr txBox="1"/>
      </xdr:nvSpPr>
      <xdr:spPr>
        <a:xfrm>
          <a:off x="9359411" y="1103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54" name="直線コネクタ 253"/>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55"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56" name="直線コネクタ 255"/>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57"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58" name="直線コネクタ 257"/>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59"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60" name="フローチャート: 判断 259"/>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61" name="フローチャート: 判断 260"/>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62" name="フローチャート: 判断 261"/>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63" name="フローチャート: 判断 262"/>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264" name="フローチャート: 判断 263"/>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270" name="楕円 269"/>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144797</xdr:rowOff>
    </xdr:from>
    <xdr:ext cx="405111" cy="259045"/>
    <xdr:sp macro="" textlink="">
      <xdr:nvSpPr>
        <xdr:cNvPr id="271" name="【公営住宅】&#10;有形固定資産減価償却率該当値テキスト"/>
        <xdr:cNvSpPr txBox="1"/>
      </xdr:nvSpPr>
      <xdr:spPr>
        <a:xfrm>
          <a:off x="4673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272" name="楕円 271"/>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45720</xdr:rowOff>
    </xdr:to>
    <xdr:cxnSp macro="">
      <xdr:nvCxnSpPr>
        <xdr:cNvPr id="273" name="直線コネクタ 272"/>
        <xdr:cNvCxnSpPr/>
      </xdr:nvCxnSpPr>
      <xdr:spPr>
        <a:xfrm>
          <a:off x="3797300" y="143998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74"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75"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76"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277"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278" name="n_1mainValue【公営住宅】&#10;有形固定資産減価償却率"/>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02" name="直線コネクタ 301"/>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3"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4" name="直線コネクタ 303"/>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05"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06" name="直線コネクタ 305"/>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07"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08" name="フローチャート: 判断 307"/>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09" name="フローチャート: 判断 308"/>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10" name="フローチャート: 判断 309"/>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11" name="フローチャート: 判断 310"/>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12" name="フローチャート: 判断 311"/>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xdr:rowOff>
    </xdr:from>
    <xdr:to>
      <xdr:col>55</xdr:col>
      <xdr:colOff>50800</xdr:colOff>
      <xdr:row>86</xdr:row>
      <xdr:rowOff>104902</xdr:rowOff>
    </xdr:to>
    <xdr:sp macro="" textlink="">
      <xdr:nvSpPr>
        <xdr:cNvPr id="318" name="楕円 317"/>
        <xdr:cNvSpPr/>
      </xdr:nvSpPr>
      <xdr:spPr>
        <a:xfrm>
          <a:off x="10426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89679</xdr:rowOff>
    </xdr:from>
    <xdr:ext cx="469744" cy="259045"/>
    <xdr:sp macro="" textlink="">
      <xdr:nvSpPr>
        <xdr:cNvPr id="319" name="【公営住宅】&#10;一人当たり面積該当値テキスト"/>
        <xdr:cNvSpPr txBox="1"/>
      </xdr:nvSpPr>
      <xdr:spPr>
        <a:xfrm>
          <a:off x="10515600" y="14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xdr:rowOff>
    </xdr:from>
    <xdr:to>
      <xdr:col>50</xdr:col>
      <xdr:colOff>165100</xdr:colOff>
      <xdr:row>86</xdr:row>
      <xdr:rowOff>105283</xdr:rowOff>
    </xdr:to>
    <xdr:sp macro="" textlink="">
      <xdr:nvSpPr>
        <xdr:cNvPr id="320" name="楕円 319"/>
        <xdr:cNvSpPr/>
      </xdr:nvSpPr>
      <xdr:spPr>
        <a:xfrm>
          <a:off x="9588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54102</xdr:rowOff>
    </xdr:from>
    <xdr:to>
      <xdr:col>55</xdr:col>
      <xdr:colOff>0</xdr:colOff>
      <xdr:row>86</xdr:row>
      <xdr:rowOff>54483</xdr:rowOff>
    </xdr:to>
    <xdr:cxnSp macro="">
      <xdr:nvCxnSpPr>
        <xdr:cNvPr id="321" name="直線コネクタ 320"/>
        <xdr:cNvCxnSpPr/>
      </xdr:nvCxnSpPr>
      <xdr:spPr>
        <a:xfrm flipV="1">
          <a:off x="9639300" y="147988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22"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23"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24"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25"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96410</xdr:rowOff>
    </xdr:from>
    <xdr:ext cx="469744" cy="259045"/>
    <xdr:sp macro="" textlink="">
      <xdr:nvSpPr>
        <xdr:cNvPr id="326" name="n_1mainValue【公営住宅】&#10;一人当たり面積"/>
        <xdr:cNvSpPr txBox="1"/>
      </xdr:nvSpPr>
      <xdr:spPr>
        <a:xfrm>
          <a:off x="93917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5" name="テキスト ボックス 35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3" name="テキスト ボックス 36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5" name="テキスト ボックス 36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367" name="直線コネクタ 366"/>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9" name="直線コネクタ 36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7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71" name="直線コネクタ 37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372"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73" name="フローチャート: 判断 37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374" name="フローチャート: 判断 373"/>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75" name="フローチャート: 判断 37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376" name="フローチャート: 判断 375"/>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77" name="フローチャート: 判断 37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383" name="楕円 382"/>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384" name="【認定こども園・幼稚園・保育所】&#10;有形固定資産減価償却率該当値テキスト"/>
        <xdr:cNvSpPr txBox="1"/>
      </xdr:nvSpPr>
      <xdr:spPr>
        <a:xfrm>
          <a:off x="16357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385" name="楕円 384"/>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62865</xdr:rowOff>
    </xdr:from>
    <xdr:to>
      <xdr:col>85</xdr:col>
      <xdr:colOff>127000</xdr:colOff>
      <xdr:row>38</xdr:row>
      <xdr:rowOff>112395</xdr:rowOff>
    </xdr:to>
    <xdr:cxnSp macro="">
      <xdr:nvCxnSpPr>
        <xdr:cNvPr id="386" name="直線コネクタ 385"/>
        <xdr:cNvCxnSpPr/>
      </xdr:nvCxnSpPr>
      <xdr:spPr>
        <a:xfrm>
          <a:off x="15481300" y="65779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38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8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38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39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macro="" textlink="">
      <xdr:nvSpPr>
        <xdr:cNvPr id="391" name="n_1mainValue【認定こども園・幼稚園・保育所】&#10;有形固定資産減価償却率"/>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13" name="直線コネクタ 412"/>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14"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15" name="直線コネクタ 414"/>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16"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17" name="直線コネクタ 416"/>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18"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19" name="フローチャート: 判断 418"/>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20" name="フローチャート: 判断 419"/>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21" name="フローチャート: 判断 420"/>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22" name="フローチャート: 判断 421"/>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23" name="フローチャート: 判断 422"/>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89408</xdr:rowOff>
    </xdr:from>
    <xdr:to>
      <xdr:col>116</xdr:col>
      <xdr:colOff>114300</xdr:colOff>
      <xdr:row>40</xdr:row>
      <xdr:rowOff>19558</xdr:rowOff>
    </xdr:to>
    <xdr:sp macro="" textlink="">
      <xdr:nvSpPr>
        <xdr:cNvPr id="429" name="楕円 428"/>
        <xdr:cNvSpPr/>
      </xdr:nvSpPr>
      <xdr:spPr>
        <a:xfrm>
          <a:off x="22110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67835</xdr:rowOff>
    </xdr:from>
    <xdr:ext cx="469744" cy="259045"/>
    <xdr:sp macro="" textlink="">
      <xdr:nvSpPr>
        <xdr:cNvPr id="430" name="【認定こども園・幼稚園・保育所】&#10;一人当たり面積該当値テキスト"/>
        <xdr:cNvSpPr txBox="1"/>
      </xdr:nvSpPr>
      <xdr:spPr>
        <a:xfrm>
          <a:off x="22199600"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431" name="楕円 430"/>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140208</xdr:rowOff>
    </xdr:from>
    <xdr:to>
      <xdr:col>116</xdr:col>
      <xdr:colOff>63500</xdr:colOff>
      <xdr:row>39</xdr:row>
      <xdr:rowOff>142494</xdr:rowOff>
    </xdr:to>
    <xdr:cxnSp macro="">
      <xdr:nvCxnSpPr>
        <xdr:cNvPr id="432" name="直線コネクタ 431"/>
        <xdr:cNvCxnSpPr/>
      </xdr:nvCxnSpPr>
      <xdr:spPr>
        <a:xfrm flipV="1">
          <a:off x="21323300" y="682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433"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434"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435"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436"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12971</xdr:rowOff>
    </xdr:from>
    <xdr:ext cx="469744" cy="259045"/>
    <xdr:sp macro="" textlink="">
      <xdr:nvSpPr>
        <xdr:cNvPr id="437" name="n_1main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9" name="直線コネクタ 4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0" name="テキスト ボックス 44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1" name="直線コネクタ 4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2" name="テキスト ボックス 4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3" name="直線コネクタ 4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4" name="テキスト ボックス 4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5" name="直線コネクタ 4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6" name="テキスト ボックス 4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7" name="直線コネクタ 4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8" name="テキスト ボックス 45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0" name="テキスト ボックス 45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462" name="直線コネクタ 461"/>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63"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64" name="直線コネクタ 463"/>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465"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466" name="直線コネクタ 465"/>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467"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68" name="フローチャート: 判断 467"/>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469" name="フローチャート: 判断 468"/>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70" name="フローチャート: 判断 469"/>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471" name="フローチャート: 判断 470"/>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472" name="フローチャート: 判断 471"/>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149225</xdr:rowOff>
    </xdr:from>
    <xdr:to>
      <xdr:col>85</xdr:col>
      <xdr:colOff>177800</xdr:colOff>
      <xdr:row>59</xdr:row>
      <xdr:rowOff>79375</xdr:rowOff>
    </xdr:to>
    <xdr:sp macro="" textlink="">
      <xdr:nvSpPr>
        <xdr:cNvPr id="478" name="楕円 477"/>
        <xdr:cNvSpPr/>
      </xdr:nvSpPr>
      <xdr:spPr>
        <a:xfrm>
          <a:off x="16268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652</xdr:rowOff>
    </xdr:from>
    <xdr:ext cx="405111" cy="259045"/>
    <xdr:sp macro="" textlink="">
      <xdr:nvSpPr>
        <xdr:cNvPr id="479" name="【学校施設】&#10;有形固定資産減価償却率該当値テキスト"/>
        <xdr:cNvSpPr txBox="1"/>
      </xdr:nvSpPr>
      <xdr:spPr>
        <a:xfrm>
          <a:off x="16357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480" name="楕円 479"/>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28575</xdr:rowOff>
    </xdr:to>
    <xdr:cxnSp macro="">
      <xdr:nvCxnSpPr>
        <xdr:cNvPr id="481" name="直線コネクタ 480"/>
        <xdr:cNvCxnSpPr/>
      </xdr:nvCxnSpPr>
      <xdr:spPr>
        <a:xfrm>
          <a:off x="15481300" y="100926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482"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83"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484"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485"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486" name="n_1mainValue【学校施設】&#10;有形固定資産減価償却率"/>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7" name="直線コネクタ 49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8" name="テキスト ボックス 49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9" name="直線コネクタ 49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0" name="テキスト ボックス 49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1" name="直線コネクタ 50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2" name="テキスト ボックス 50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3" name="直線コネクタ 50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4" name="テキスト ボックス 50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5" name="直線コネクタ 50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6" name="テキスト ボックス 50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8" name="テキスト ボックス 50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10" name="直線コネクタ 509"/>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11"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12" name="直線コネクタ 511"/>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13"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14" name="直線コネクタ 513"/>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15"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16" name="フローチャート: 判断 515"/>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17" name="フローチャート: 判断 516"/>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18" name="フローチャート: 判断 517"/>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19" name="フローチャート: 判断 518"/>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20" name="フローチャート: 判断 519"/>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97917</xdr:rowOff>
    </xdr:from>
    <xdr:to>
      <xdr:col>116</xdr:col>
      <xdr:colOff>114300</xdr:colOff>
      <xdr:row>63</xdr:row>
      <xdr:rowOff>28067</xdr:rowOff>
    </xdr:to>
    <xdr:sp macro="" textlink="">
      <xdr:nvSpPr>
        <xdr:cNvPr id="526" name="楕円 525"/>
        <xdr:cNvSpPr/>
      </xdr:nvSpPr>
      <xdr:spPr>
        <a:xfrm>
          <a:off x="22110700" y="107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120794</xdr:rowOff>
    </xdr:from>
    <xdr:ext cx="469744" cy="259045"/>
    <xdr:sp macro="" textlink="">
      <xdr:nvSpPr>
        <xdr:cNvPr id="527" name="【学校施設】&#10;一人当たり面積該当値テキスト"/>
        <xdr:cNvSpPr txBox="1"/>
      </xdr:nvSpPr>
      <xdr:spPr>
        <a:xfrm>
          <a:off x="22199600"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99695</xdr:rowOff>
    </xdr:from>
    <xdr:to>
      <xdr:col>112</xdr:col>
      <xdr:colOff>38100</xdr:colOff>
      <xdr:row>63</xdr:row>
      <xdr:rowOff>29845</xdr:rowOff>
    </xdr:to>
    <xdr:sp macro="" textlink="">
      <xdr:nvSpPr>
        <xdr:cNvPr id="528" name="楕円 527"/>
        <xdr:cNvSpPr/>
      </xdr:nvSpPr>
      <xdr:spPr>
        <a:xfrm>
          <a:off x="21272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148717</xdr:rowOff>
    </xdr:from>
    <xdr:to>
      <xdr:col>116</xdr:col>
      <xdr:colOff>63500</xdr:colOff>
      <xdr:row>62</xdr:row>
      <xdr:rowOff>150495</xdr:rowOff>
    </xdr:to>
    <xdr:cxnSp macro="">
      <xdr:nvCxnSpPr>
        <xdr:cNvPr id="529" name="直線コネクタ 528"/>
        <xdr:cNvCxnSpPr/>
      </xdr:nvCxnSpPr>
      <xdr:spPr>
        <a:xfrm flipV="1">
          <a:off x="21323300" y="10778617"/>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530"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531"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532"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533"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46372</xdr:rowOff>
    </xdr:from>
    <xdr:ext cx="469744" cy="259045"/>
    <xdr:sp macro="" textlink="">
      <xdr:nvSpPr>
        <xdr:cNvPr id="534" name="n_1mainValue【学校施設】&#10;一人当たり面積"/>
        <xdr:cNvSpPr txBox="1"/>
      </xdr:nvSpPr>
      <xdr:spPr>
        <a:xfrm>
          <a:off x="210757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3" name="テキスト ボックス 56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1" name="テキスト ボックス 57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3" name="テキスト ボックス 57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575" name="直線コネクタ 57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57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577" name="直線コネクタ 57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57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579" name="直線コネクタ 57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58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581" name="フローチャート: 判断 58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582" name="フローチャート: 判断 58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83" name="フローチャート: 判断 58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584" name="フローチャート: 判断 58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585" name="フローチャート: 判断 58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591" name="楕円 590"/>
        <xdr:cNvSpPr/>
      </xdr:nvSpPr>
      <xdr:spPr>
        <a:xfrm>
          <a:off x="16268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137177</xdr:rowOff>
    </xdr:from>
    <xdr:ext cx="405111" cy="259045"/>
    <xdr:sp macro="" textlink="">
      <xdr:nvSpPr>
        <xdr:cNvPr id="592" name="【公民館】&#10;有形固定資産減価償却率該当値テキスト"/>
        <xdr:cNvSpPr txBox="1"/>
      </xdr:nvSpPr>
      <xdr:spPr>
        <a:xfrm>
          <a:off x="16357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118745</xdr:rowOff>
    </xdr:from>
    <xdr:to>
      <xdr:col>81</xdr:col>
      <xdr:colOff>101600</xdr:colOff>
      <xdr:row>105</xdr:row>
      <xdr:rowOff>48895</xdr:rowOff>
    </xdr:to>
    <xdr:sp macro="" textlink="">
      <xdr:nvSpPr>
        <xdr:cNvPr id="593" name="楕円 592"/>
        <xdr:cNvSpPr/>
      </xdr:nvSpPr>
      <xdr:spPr>
        <a:xfrm>
          <a:off x="15430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169545</xdr:rowOff>
    </xdr:from>
    <xdr:to>
      <xdr:col>85</xdr:col>
      <xdr:colOff>127000</xdr:colOff>
      <xdr:row>105</xdr:row>
      <xdr:rowOff>38100</xdr:rowOff>
    </xdr:to>
    <xdr:cxnSp macro="">
      <xdr:nvCxnSpPr>
        <xdr:cNvPr id="594" name="直線コネクタ 593"/>
        <xdr:cNvCxnSpPr/>
      </xdr:nvCxnSpPr>
      <xdr:spPr>
        <a:xfrm>
          <a:off x="15481300" y="180003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595"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6"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597"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598"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65422</xdr:rowOff>
    </xdr:from>
    <xdr:ext cx="405111" cy="259045"/>
    <xdr:sp macro="" textlink="">
      <xdr:nvSpPr>
        <xdr:cNvPr id="599" name="n_1mainValue【公民館】&#10;有形固定資産減価償却率"/>
        <xdr:cNvSpPr txBox="1"/>
      </xdr:nvSpPr>
      <xdr:spPr>
        <a:xfrm>
          <a:off x="152660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0" name="直線コネクタ 6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1" name="テキスト ボックス 6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2" name="直線コネクタ 6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3" name="テキスト ボックス 6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4" name="直線コネクタ 6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5" name="テキスト ボックス 6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6" name="直線コネクタ 6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7" name="テキスト ボックス 6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621" name="直線コネクタ 620"/>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622"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623" name="直線コネクタ 622"/>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624"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625" name="直線コネクタ 624"/>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626"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627" name="フローチャート: 判断 626"/>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628" name="フローチャート: 判断 627"/>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629" name="フローチャート: 判断 628"/>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30" name="フローチャート: 判断 629"/>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631" name="フローチャート: 判断 630"/>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57404</xdr:rowOff>
    </xdr:from>
    <xdr:to>
      <xdr:col>116</xdr:col>
      <xdr:colOff>114300</xdr:colOff>
      <xdr:row>105</xdr:row>
      <xdr:rowOff>159004</xdr:rowOff>
    </xdr:to>
    <xdr:sp macro="" textlink="">
      <xdr:nvSpPr>
        <xdr:cNvPr id="637" name="楕円 636"/>
        <xdr:cNvSpPr/>
      </xdr:nvSpPr>
      <xdr:spPr>
        <a:xfrm>
          <a:off x="22110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80281</xdr:rowOff>
    </xdr:from>
    <xdr:ext cx="469744" cy="259045"/>
    <xdr:sp macro="" textlink="">
      <xdr:nvSpPr>
        <xdr:cNvPr id="638" name="【公民館】&#10;一人当たり面積該当値テキスト"/>
        <xdr:cNvSpPr txBox="1"/>
      </xdr:nvSpPr>
      <xdr:spPr>
        <a:xfrm>
          <a:off x="22199600"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61976</xdr:rowOff>
    </xdr:from>
    <xdr:to>
      <xdr:col>112</xdr:col>
      <xdr:colOff>38100</xdr:colOff>
      <xdr:row>105</xdr:row>
      <xdr:rowOff>163576</xdr:rowOff>
    </xdr:to>
    <xdr:sp macro="" textlink="">
      <xdr:nvSpPr>
        <xdr:cNvPr id="639" name="楕円 638"/>
        <xdr:cNvSpPr/>
      </xdr:nvSpPr>
      <xdr:spPr>
        <a:xfrm>
          <a:off x="21272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108204</xdr:rowOff>
    </xdr:from>
    <xdr:to>
      <xdr:col>116</xdr:col>
      <xdr:colOff>63500</xdr:colOff>
      <xdr:row>105</xdr:row>
      <xdr:rowOff>112776</xdr:rowOff>
    </xdr:to>
    <xdr:cxnSp macro="">
      <xdr:nvCxnSpPr>
        <xdr:cNvPr id="640" name="直線コネクタ 639"/>
        <xdr:cNvCxnSpPr/>
      </xdr:nvCxnSpPr>
      <xdr:spPr>
        <a:xfrm flipV="1">
          <a:off x="21323300" y="181104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641"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642"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643"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644"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8653</xdr:rowOff>
    </xdr:from>
    <xdr:ext cx="469744" cy="259045"/>
    <xdr:sp macro="" textlink="">
      <xdr:nvSpPr>
        <xdr:cNvPr id="645" name="n_1mainValue【公民館】&#10;一人当たり面積"/>
        <xdr:cNvSpPr txBox="1"/>
      </xdr:nvSpPr>
      <xdr:spPr>
        <a:xfrm>
          <a:off x="21075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較して、特に有形固定資産減価償却率が低くなっているものは道路や学校施設であり、橋りょう・トンネル及び公民館は全国平均と同等の数値となっている。高くなってしまっているのは認定こども園・幼稚園・保育所及び公営住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高くなっている認定こども園・幼稚園・保育所に関しては、個別施設計画を基に更新、修繕をしており、多くの更新が令和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予定されており、数値の改善はその後になると見込んでいる。公営住宅においても公営住宅等長寿命化計画を基に更新、修繕をしており、有形固定資産減価償却率の数値は高いものの建物の部位ごとの現状を随時、公営住宅等長寿命化計画に反映し更新、修繕を実施しているため使用するうえでの大きな問題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また、学校施設や公民館は有形固定資産減価償却率は高くないものの、建築されてから年数は経っており様々な修繕、更新等が想定されるため、注視していく必要がある。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39,908
39,628
77.91
28,142,991
27,475,877
525,764
9,922,104
21,715,431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74" name="楕円 73"/>
        <xdr:cNvSpPr/>
      </xdr:nvSpPr>
      <xdr:spPr>
        <a:xfrm>
          <a:off x="45847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158949</xdr:rowOff>
    </xdr:from>
    <xdr:ext cx="405111" cy="259045"/>
    <xdr:sp macro="" textlink="">
      <xdr:nvSpPr>
        <xdr:cNvPr id="75" name="【図書館】&#10;有形固定資産減価償却率該当値テキスト"/>
        <xdr:cNvSpPr txBox="1"/>
      </xdr:nvSpPr>
      <xdr:spPr>
        <a:xfrm>
          <a:off x="4673600"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59872</xdr:rowOff>
    </xdr:to>
    <xdr:cxnSp macro="">
      <xdr:nvCxnSpPr>
        <xdr:cNvPr id="77" name="直線コネクタ 76"/>
        <xdr:cNvCxnSpPr/>
      </xdr:nvCxnSpPr>
      <xdr:spPr>
        <a:xfrm>
          <a:off x="3797300" y="67088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78"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79"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0"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1"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2" name="n_1mainValue【図書館】&#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04" name="直線コネクタ 103"/>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5"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6" name="直線コネクタ 105"/>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07"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08" name="直線コネクタ 107"/>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9"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0" name="フローチャート: 判断 109"/>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11" name="フローチャート: 判断 110"/>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2" name="フローチャート: 判断 111"/>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3" name="フローチャート: 判断 112"/>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14" name="フローチャート: 判断 113"/>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84836</xdr:rowOff>
    </xdr:from>
    <xdr:to>
      <xdr:col>55</xdr:col>
      <xdr:colOff>50800</xdr:colOff>
      <xdr:row>39</xdr:row>
      <xdr:rowOff>14986</xdr:rowOff>
    </xdr:to>
    <xdr:sp macro="" textlink="">
      <xdr:nvSpPr>
        <xdr:cNvPr id="120" name="楕円 119"/>
        <xdr:cNvSpPr/>
      </xdr:nvSpPr>
      <xdr:spPr>
        <a:xfrm>
          <a:off x="104267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63263</xdr:rowOff>
    </xdr:from>
    <xdr:ext cx="469744" cy="259045"/>
    <xdr:sp macro="" textlink="">
      <xdr:nvSpPr>
        <xdr:cNvPr id="121" name="【図書館】&#10;一人当たり面積該当値テキスト"/>
        <xdr:cNvSpPr txBox="1"/>
      </xdr:nvSpPr>
      <xdr:spPr>
        <a:xfrm>
          <a:off x="10515600" y="65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2" name="楕円 121"/>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135636</xdr:rowOff>
    </xdr:from>
    <xdr:to>
      <xdr:col>55</xdr:col>
      <xdr:colOff>0</xdr:colOff>
      <xdr:row>38</xdr:row>
      <xdr:rowOff>144780</xdr:rowOff>
    </xdr:to>
    <xdr:cxnSp macro="">
      <xdr:nvCxnSpPr>
        <xdr:cNvPr id="123" name="直線コネクタ 122"/>
        <xdr:cNvCxnSpPr/>
      </xdr:nvCxnSpPr>
      <xdr:spPr>
        <a:xfrm flipV="1">
          <a:off x="9639300" y="6650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24"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25"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6"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27"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28"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53" name="直線コネクタ 152"/>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4"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5" name="直線コネクタ 15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56"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58"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59" name="フローチャート: 判断 158"/>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60" name="フローチャート: 判断 159"/>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61" name="フローチャート: 判断 16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62" name="フローチャート: 判断 161"/>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63" name="フローチャート: 判断 162"/>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69" name="楕円 168"/>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70" name="【体育館・プール】&#10;有形固定資産減価償却率該当値テキスト"/>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71" name="楕円 170"/>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114300</xdr:rowOff>
    </xdr:to>
    <xdr:cxnSp macro="">
      <xdr:nvCxnSpPr>
        <xdr:cNvPr id="172" name="直線コネクタ 171"/>
        <xdr:cNvCxnSpPr/>
      </xdr:nvCxnSpPr>
      <xdr:spPr>
        <a:xfrm>
          <a:off x="3797300" y="105479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73"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74"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75"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76"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131462</xdr:rowOff>
    </xdr:from>
    <xdr:ext cx="405111" cy="259045"/>
    <xdr:sp macro="" textlink="">
      <xdr:nvSpPr>
        <xdr:cNvPr id="177" name="n_1mainValue【体育館・プール】&#10;有形固定資産減価償却率"/>
        <xdr:cNvSpPr txBox="1"/>
      </xdr:nvSpPr>
      <xdr:spPr>
        <a:xfrm>
          <a:off x="3582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01" name="直線コネクタ 200"/>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02"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03" name="直線コネクタ 202"/>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04"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05" name="直線コネクタ 204"/>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06"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07" name="フローチャート: 判断 206"/>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08" name="フローチャート: 判断 207"/>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09" name="フローチャート: 判断 208"/>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10" name="フローチャート: 判断 209"/>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11" name="フローチャート: 判断 210"/>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168656</xdr:rowOff>
    </xdr:from>
    <xdr:to>
      <xdr:col>55</xdr:col>
      <xdr:colOff>50800</xdr:colOff>
      <xdr:row>63</xdr:row>
      <xdr:rowOff>98806</xdr:rowOff>
    </xdr:to>
    <xdr:sp macro="" textlink="">
      <xdr:nvSpPr>
        <xdr:cNvPr id="217" name="楕円 216"/>
        <xdr:cNvSpPr/>
      </xdr:nvSpPr>
      <xdr:spPr>
        <a:xfrm>
          <a:off x="10426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147083</xdr:rowOff>
    </xdr:from>
    <xdr:ext cx="469744" cy="259045"/>
    <xdr:sp macro="" textlink="">
      <xdr:nvSpPr>
        <xdr:cNvPr id="218" name="【体育館・プール】&#10;一人当たり面積該当値テキスト"/>
        <xdr:cNvSpPr txBox="1"/>
      </xdr:nvSpPr>
      <xdr:spPr>
        <a:xfrm>
          <a:off x="10515600"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19" name="楕円 218"/>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48006</xdr:rowOff>
    </xdr:from>
    <xdr:to>
      <xdr:col>55</xdr:col>
      <xdr:colOff>0</xdr:colOff>
      <xdr:row>63</xdr:row>
      <xdr:rowOff>49530</xdr:rowOff>
    </xdr:to>
    <xdr:cxnSp macro="">
      <xdr:nvCxnSpPr>
        <xdr:cNvPr id="220" name="直線コネクタ 219"/>
        <xdr:cNvCxnSpPr/>
      </xdr:nvCxnSpPr>
      <xdr:spPr>
        <a:xfrm flipV="1">
          <a:off x="9639300" y="108493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21"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22"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23"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24"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25" name="n_1mainValue【体育館・プール】&#10;一人当たり面積"/>
        <xdr:cNvSpPr txBox="1"/>
      </xdr:nvSpPr>
      <xdr:spPr>
        <a:xfrm>
          <a:off x="9391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0" name="テキスト ボックス 2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1" name="直線コネクタ 2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2" name="テキスト ボックス 25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3" name="直線コネクタ 25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4" name="テキスト ボックス 25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5" name="直線コネクタ 25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6" name="テキスト ボックス 25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7" name="直線コネクタ 25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8" name="テキスト ボックス 25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9" name="直線コネクタ 25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0" name="テキスト ボックス 25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1" name="直線コネクタ 26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2" name="テキスト ボックス 26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3" name="直線コネクタ 26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4" name="テキスト ボックス 26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267" name="直線コネクタ 266"/>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268"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269" name="直線コネクタ 268"/>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270"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271" name="直線コネクタ 270"/>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272"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273" name="フローチャート: 判断 272"/>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274" name="フローチャート: 判断 273"/>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275" name="フローチャート: 判断 274"/>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276" name="フローチャート: 判断 275"/>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277" name="フローチャート: 判断 276"/>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283" name="楕円 282"/>
        <xdr:cNvSpPr/>
      </xdr:nvSpPr>
      <xdr:spPr>
        <a:xfrm>
          <a:off x="4584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98896</xdr:rowOff>
    </xdr:from>
    <xdr:ext cx="405111" cy="259045"/>
    <xdr:sp macro="" textlink="">
      <xdr:nvSpPr>
        <xdr:cNvPr id="284" name="【市民会館】&#10;有形固定資産減価償却率該当値テキスト"/>
        <xdr:cNvSpPr txBox="1"/>
      </xdr:nvSpPr>
      <xdr:spPr>
        <a:xfrm>
          <a:off x="4673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10705</xdr:rowOff>
    </xdr:from>
    <xdr:to>
      <xdr:col>20</xdr:col>
      <xdr:colOff>38100</xdr:colOff>
      <xdr:row>104</xdr:row>
      <xdr:rowOff>112305</xdr:rowOff>
    </xdr:to>
    <xdr:sp macro="" textlink="">
      <xdr:nvSpPr>
        <xdr:cNvPr id="285" name="楕円 284"/>
        <xdr:cNvSpPr/>
      </xdr:nvSpPr>
      <xdr:spPr>
        <a:xfrm>
          <a:off x="3746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61505</xdr:rowOff>
    </xdr:from>
    <xdr:to>
      <xdr:col>24</xdr:col>
      <xdr:colOff>63500</xdr:colOff>
      <xdr:row>104</xdr:row>
      <xdr:rowOff>126819</xdr:rowOff>
    </xdr:to>
    <xdr:cxnSp macro="">
      <xdr:nvCxnSpPr>
        <xdr:cNvPr id="286" name="直線コネクタ 285"/>
        <xdr:cNvCxnSpPr/>
      </xdr:nvCxnSpPr>
      <xdr:spPr>
        <a:xfrm>
          <a:off x="3797300" y="17892305"/>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287"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288"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289"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290"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128832</xdr:rowOff>
    </xdr:from>
    <xdr:ext cx="405111" cy="259045"/>
    <xdr:sp macro="" textlink="">
      <xdr:nvSpPr>
        <xdr:cNvPr id="291" name="n_1mainValue【市民会館】&#10;有形固定資産減価償却率"/>
        <xdr:cNvSpPr txBox="1"/>
      </xdr:nvSpPr>
      <xdr:spPr>
        <a:xfrm>
          <a:off x="3582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3" name="テキスト ボックス 30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5" name="テキスト ボックス 30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7" name="テキスト ボックス 30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9" name="テキスト ボックス 30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313" name="直線コネクタ 312"/>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314"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315" name="直線コネクタ 314"/>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316"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317" name="直線コネクタ 316"/>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318"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319" name="フローチャート: 判断 318"/>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320" name="フローチャート: 判断 319"/>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321" name="フローチャート: 判断 320"/>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322" name="フローチャート: 判断 321"/>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323" name="フローチャート: 判断 322"/>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138328</xdr:rowOff>
    </xdr:from>
    <xdr:to>
      <xdr:col>55</xdr:col>
      <xdr:colOff>50800</xdr:colOff>
      <xdr:row>108</xdr:row>
      <xdr:rowOff>68478</xdr:rowOff>
    </xdr:to>
    <xdr:sp macro="" textlink="">
      <xdr:nvSpPr>
        <xdr:cNvPr id="329" name="楕円 328"/>
        <xdr:cNvSpPr/>
      </xdr:nvSpPr>
      <xdr:spPr>
        <a:xfrm>
          <a:off x="10426700" y="184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330" name="【市民会館】&#10;一人当たり面積該当値テキスト"/>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138785</xdr:rowOff>
    </xdr:from>
    <xdr:to>
      <xdr:col>50</xdr:col>
      <xdr:colOff>165100</xdr:colOff>
      <xdr:row>108</xdr:row>
      <xdr:rowOff>68935</xdr:rowOff>
    </xdr:to>
    <xdr:sp macro="" textlink="">
      <xdr:nvSpPr>
        <xdr:cNvPr id="331" name="楕円 330"/>
        <xdr:cNvSpPr/>
      </xdr:nvSpPr>
      <xdr:spPr>
        <a:xfrm>
          <a:off x="9588500" y="184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17678</xdr:rowOff>
    </xdr:from>
    <xdr:to>
      <xdr:col>55</xdr:col>
      <xdr:colOff>0</xdr:colOff>
      <xdr:row>108</xdr:row>
      <xdr:rowOff>18135</xdr:rowOff>
    </xdr:to>
    <xdr:cxnSp macro="">
      <xdr:nvCxnSpPr>
        <xdr:cNvPr id="332" name="直線コネクタ 331"/>
        <xdr:cNvCxnSpPr/>
      </xdr:nvCxnSpPr>
      <xdr:spPr>
        <a:xfrm flipV="1">
          <a:off x="9639300" y="1853427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333"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334"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335"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336"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60062</xdr:rowOff>
    </xdr:from>
    <xdr:ext cx="469744" cy="259045"/>
    <xdr:sp macro="" textlink="">
      <xdr:nvSpPr>
        <xdr:cNvPr id="337" name="n_1mainValue【市民会館】&#10;一人当たり面積"/>
        <xdr:cNvSpPr txBox="1"/>
      </xdr:nvSpPr>
      <xdr:spPr>
        <a:xfrm>
          <a:off x="9391727" y="185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9" name="直線コネクタ 3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0" name="テキスト ボックス 34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1" name="直線コネクタ 3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2" name="テキスト ボックス 3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3" name="直線コネクタ 3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4" name="テキスト ボックス 3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5" name="直線コネクタ 3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6" name="テキスト ボックス 3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7" name="直線コネクタ 3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8" name="テキスト ボックス 3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9" name="直線コネクタ 3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0" name="テキスト ボックス 35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363" name="直線コネクタ 362"/>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364"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365" name="直線コネクタ 364"/>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366"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367" name="直線コネクタ 366"/>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368"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69" name="フローチャート: 判断 368"/>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370" name="フローチャート: 判断 369"/>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371" name="フローチャート: 判断 370"/>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72" name="フローチャート: 判断 371"/>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373" name="フローチャート: 判断 372"/>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23767</xdr:rowOff>
    </xdr:from>
    <xdr:to>
      <xdr:col>85</xdr:col>
      <xdr:colOff>177800</xdr:colOff>
      <xdr:row>36</xdr:row>
      <xdr:rowOff>125367</xdr:rowOff>
    </xdr:to>
    <xdr:sp macro="" textlink="">
      <xdr:nvSpPr>
        <xdr:cNvPr id="379" name="楕円 378"/>
        <xdr:cNvSpPr/>
      </xdr:nvSpPr>
      <xdr:spPr>
        <a:xfrm>
          <a:off x="162687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46644</xdr:rowOff>
    </xdr:from>
    <xdr:ext cx="405111" cy="259045"/>
    <xdr:sp macro="" textlink="">
      <xdr:nvSpPr>
        <xdr:cNvPr id="380" name="【一般廃棄物処理施設】&#10;有形固定資産減価償却率該当値テキスト"/>
        <xdr:cNvSpPr txBox="1"/>
      </xdr:nvSpPr>
      <xdr:spPr>
        <a:xfrm>
          <a:off x="16357600" y="604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149497</xdr:rowOff>
    </xdr:from>
    <xdr:to>
      <xdr:col>81</xdr:col>
      <xdr:colOff>101600</xdr:colOff>
      <xdr:row>36</xdr:row>
      <xdr:rowOff>79647</xdr:rowOff>
    </xdr:to>
    <xdr:sp macro="" textlink="">
      <xdr:nvSpPr>
        <xdr:cNvPr id="381" name="楕円 380"/>
        <xdr:cNvSpPr/>
      </xdr:nvSpPr>
      <xdr:spPr>
        <a:xfrm>
          <a:off x="15430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74567</xdr:rowOff>
    </xdr:to>
    <xdr:cxnSp macro="">
      <xdr:nvCxnSpPr>
        <xdr:cNvPr id="382" name="直線コネクタ 381"/>
        <xdr:cNvCxnSpPr/>
      </xdr:nvCxnSpPr>
      <xdr:spPr>
        <a:xfrm>
          <a:off x="15481300" y="620104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383"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384"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385"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386"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96174</xdr:rowOff>
    </xdr:from>
    <xdr:ext cx="405111" cy="259045"/>
    <xdr:sp macro="" textlink="">
      <xdr:nvSpPr>
        <xdr:cNvPr id="387" name="n_1mainValue【一般廃棄物処理施設】&#10;有形固定資産減価償却率"/>
        <xdr:cNvSpPr txBox="1"/>
      </xdr:nvSpPr>
      <xdr:spPr>
        <a:xfrm>
          <a:off x="15266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8" name="直線コネクタ 39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9" name="テキスト ボックス 39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0" name="直線コネクタ 39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1" name="テキスト ボックス 40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2" name="直線コネクタ 40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3" name="テキスト ボックス 40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4" name="直線コネクタ 40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05" name="テキスト ボックス 40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6" name="直線コネクタ 40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07" name="テキスト ボックス 40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8" name="直線コネクタ 40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09" name="テキスト ボックス 40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13" name="直線コネクタ 41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1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15" name="直線コネクタ 41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1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17" name="直線コネクタ 41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41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19" name="フローチャート: 判断 41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20" name="フローチャート: 判断 41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21" name="フローチャート: 判断 42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22" name="フローチャート: 判断 42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23" name="フローチャート: 判断 42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28133</xdr:rowOff>
    </xdr:from>
    <xdr:to>
      <xdr:col>116</xdr:col>
      <xdr:colOff>114300</xdr:colOff>
      <xdr:row>41</xdr:row>
      <xdr:rowOff>129733</xdr:rowOff>
    </xdr:to>
    <xdr:sp macro="" textlink="">
      <xdr:nvSpPr>
        <xdr:cNvPr id="429" name="楕円 428"/>
        <xdr:cNvSpPr/>
      </xdr:nvSpPr>
      <xdr:spPr>
        <a:xfrm>
          <a:off x="22110700" y="70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6560</xdr:rowOff>
    </xdr:from>
    <xdr:ext cx="534377" cy="259045"/>
    <xdr:sp macro="" textlink="">
      <xdr:nvSpPr>
        <xdr:cNvPr id="430" name="【一般廃棄物処理施設】&#10;一人当たり有形固定資産（償却資産）額該当値テキスト"/>
        <xdr:cNvSpPr txBox="1"/>
      </xdr:nvSpPr>
      <xdr:spPr>
        <a:xfrm>
          <a:off x="22199600" y="70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29342</xdr:rowOff>
    </xdr:from>
    <xdr:to>
      <xdr:col>112</xdr:col>
      <xdr:colOff>38100</xdr:colOff>
      <xdr:row>41</xdr:row>
      <xdr:rowOff>130942</xdr:rowOff>
    </xdr:to>
    <xdr:sp macro="" textlink="">
      <xdr:nvSpPr>
        <xdr:cNvPr id="431" name="楕円 430"/>
        <xdr:cNvSpPr/>
      </xdr:nvSpPr>
      <xdr:spPr>
        <a:xfrm>
          <a:off x="21272500" y="70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78933</xdr:rowOff>
    </xdr:from>
    <xdr:to>
      <xdr:col>116</xdr:col>
      <xdr:colOff>63500</xdr:colOff>
      <xdr:row>41</xdr:row>
      <xdr:rowOff>80142</xdr:rowOff>
    </xdr:to>
    <xdr:cxnSp macro="">
      <xdr:nvCxnSpPr>
        <xdr:cNvPr id="432" name="直線コネクタ 431"/>
        <xdr:cNvCxnSpPr/>
      </xdr:nvCxnSpPr>
      <xdr:spPr>
        <a:xfrm flipV="1">
          <a:off x="21323300" y="7108383"/>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433"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434"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435"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436"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122069</xdr:rowOff>
    </xdr:from>
    <xdr:ext cx="534377" cy="259045"/>
    <xdr:sp macro="" textlink="">
      <xdr:nvSpPr>
        <xdr:cNvPr id="437" name="n_1mainValue【一般廃棄物処理施設】&#10;一人当たり有形固定資産（償却資産）額"/>
        <xdr:cNvSpPr txBox="1"/>
      </xdr:nvSpPr>
      <xdr:spPr>
        <a:xfrm>
          <a:off x="21043411" y="71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0" name="テキスト ボックス 44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0" name="テキスト ボックス 45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463" name="直線コネクタ 462"/>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464"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465" name="直線コネクタ 464"/>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6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7" name="直線コネクタ 46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68"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69" name="フローチャート: 判断 468"/>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470" name="フローチャート: 判断 469"/>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71" name="フローチャート: 判断 470"/>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72" name="フローチャート: 判断 471"/>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473" name="フローチャート: 判断 472"/>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479" name="楕円 478"/>
        <xdr:cNvSpPr/>
      </xdr:nvSpPr>
      <xdr:spPr>
        <a:xfrm>
          <a:off x="16268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89643</xdr:rowOff>
    </xdr:from>
    <xdr:ext cx="405111" cy="259045"/>
    <xdr:sp macro="" textlink="">
      <xdr:nvSpPr>
        <xdr:cNvPr id="480" name="【保健センター・保健所】&#10;有形固定資産減価償却率該当値テキスト"/>
        <xdr:cNvSpPr txBox="1"/>
      </xdr:nvSpPr>
      <xdr:spPr>
        <a:xfrm>
          <a:off x="16357600" y="100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481" name="楕円 480"/>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117566</xdr:rowOff>
    </xdr:to>
    <xdr:cxnSp macro="">
      <xdr:nvCxnSpPr>
        <xdr:cNvPr id="482" name="直線コネクタ 481"/>
        <xdr:cNvCxnSpPr/>
      </xdr:nvCxnSpPr>
      <xdr:spPr>
        <a:xfrm>
          <a:off x="15481300" y="101988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483"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84"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85"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486"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487" name="n_1mainValue【保健センター・保健所】&#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11" name="直線コネクタ 510"/>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1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13" name="直線コネクタ 51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14"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15" name="直線コネクタ 514"/>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16"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17" name="フローチャート: 判断 516"/>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18" name="フローチャート: 判断 517"/>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19" name="フローチャート: 判断 518"/>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20" name="フローチャート: 判断 519"/>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521" name="フローチャート: 判断 520"/>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27" name="楕円 526"/>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124477</xdr:rowOff>
    </xdr:from>
    <xdr:ext cx="469744" cy="259045"/>
    <xdr:sp macro="" textlink="">
      <xdr:nvSpPr>
        <xdr:cNvPr id="528" name="【保健センター・保健所】&#10;一人当たり面積該当値テキスト"/>
        <xdr:cNvSpPr txBox="1"/>
      </xdr:nvSpPr>
      <xdr:spPr>
        <a:xfrm>
          <a:off x="22199600"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29" name="楕円 528"/>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530" name="直線コネクタ 529"/>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531"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532"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533"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534"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48277</xdr:rowOff>
    </xdr:from>
    <xdr:ext cx="469744" cy="259045"/>
    <xdr:sp macro="" textlink="">
      <xdr:nvSpPr>
        <xdr:cNvPr id="535" name="n_1mainValue【保健センター・保健所】&#10;一人当たり面積"/>
        <xdr:cNvSpPr txBox="1"/>
      </xdr:nvSpPr>
      <xdr:spPr>
        <a:xfrm>
          <a:off x="210757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6" name="テキスト ボックス 54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8" name="テキスト ボックス 54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0" name="テキスト ボックス 5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2" name="テキスト ボックス 5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4" name="テキスト ボックス 5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6" name="テキスト ボックス 55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8" name="テキスト ボックス 55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560" name="直線コネクタ 559"/>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561"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562" name="直線コネクタ 561"/>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63"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64" name="直線コネクタ 563"/>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565"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66" name="フローチャート: 判断 565"/>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567" name="フローチャート: 判断 566"/>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568" name="フローチャート: 判断 567"/>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69" name="フローチャート: 判断 568"/>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570" name="フローチャート: 判断 569"/>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6" name="楕円 575"/>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577" name="【消防施設】&#10;有形固定資産減価償却率該当値テキスト"/>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168275</xdr:rowOff>
    </xdr:from>
    <xdr:to>
      <xdr:col>81</xdr:col>
      <xdr:colOff>101600</xdr:colOff>
      <xdr:row>82</xdr:row>
      <xdr:rowOff>98425</xdr:rowOff>
    </xdr:to>
    <xdr:sp macro="" textlink="">
      <xdr:nvSpPr>
        <xdr:cNvPr id="578" name="楕円 577"/>
        <xdr:cNvSpPr/>
      </xdr:nvSpPr>
      <xdr:spPr>
        <a:xfrm>
          <a:off x="15430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47625</xdr:rowOff>
    </xdr:from>
    <xdr:to>
      <xdr:col>85</xdr:col>
      <xdr:colOff>127000</xdr:colOff>
      <xdr:row>82</xdr:row>
      <xdr:rowOff>129539</xdr:rowOff>
    </xdr:to>
    <xdr:cxnSp macro="">
      <xdr:nvCxnSpPr>
        <xdr:cNvPr id="579" name="直線コネクタ 578"/>
        <xdr:cNvCxnSpPr/>
      </xdr:nvCxnSpPr>
      <xdr:spPr>
        <a:xfrm>
          <a:off x="15481300" y="14106525"/>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580"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581"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82"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583"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89552</xdr:rowOff>
    </xdr:from>
    <xdr:ext cx="405111" cy="259045"/>
    <xdr:sp macro="" textlink="">
      <xdr:nvSpPr>
        <xdr:cNvPr id="584" name="n_1mainValue【消防施設】&#10;有形固定資産減価償却率"/>
        <xdr:cNvSpPr txBox="1"/>
      </xdr:nvSpPr>
      <xdr:spPr>
        <a:xfrm>
          <a:off x="152660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10" name="直線コネクタ 609"/>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11"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12" name="直線コネクタ 611"/>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13"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14" name="直線コネクタ 613"/>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615"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16" name="フローチャート: 判断 615"/>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17" name="フローチャート: 判断 616"/>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18" name="フローチャート: 判断 617"/>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19" name="フローチャート: 判断 618"/>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20" name="フローチャート: 判断 619"/>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26488</xdr:rowOff>
    </xdr:from>
    <xdr:to>
      <xdr:col>116</xdr:col>
      <xdr:colOff>114300</xdr:colOff>
      <xdr:row>86</xdr:row>
      <xdr:rowOff>128088</xdr:rowOff>
    </xdr:to>
    <xdr:sp macro="" textlink="">
      <xdr:nvSpPr>
        <xdr:cNvPr id="626" name="楕円 625"/>
        <xdr:cNvSpPr/>
      </xdr:nvSpPr>
      <xdr:spPr>
        <a:xfrm>
          <a:off x="22110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627" name="【消防施設】&#10;一人当たり面積該当値テキスト"/>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27577</xdr:rowOff>
    </xdr:from>
    <xdr:to>
      <xdr:col>112</xdr:col>
      <xdr:colOff>38100</xdr:colOff>
      <xdr:row>86</xdr:row>
      <xdr:rowOff>129177</xdr:rowOff>
    </xdr:to>
    <xdr:sp macro="" textlink="">
      <xdr:nvSpPr>
        <xdr:cNvPr id="628" name="楕円 627"/>
        <xdr:cNvSpPr/>
      </xdr:nvSpPr>
      <xdr:spPr>
        <a:xfrm>
          <a:off x="21272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77288</xdr:rowOff>
    </xdr:from>
    <xdr:to>
      <xdr:col>116</xdr:col>
      <xdr:colOff>63500</xdr:colOff>
      <xdr:row>86</xdr:row>
      <xdr:rowOff>78377</xdr:rowOff>
    </xdr:to>
    <xdr:cxnSp macro="">
      <xdr:nvCxnSpPr>
        <xdr:cNvPr id="629" name="直線コネクタ 628"/>
        <xdr:cNvCxnSpPr/>
      </xdr:nvCxnSpPr>
      <xdr:spPr>
        <a:xfrm flipV="1">
          <a:off x="21323300" y="1482198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630"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631"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632"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633"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120304</xdr:rowOff>
    </xdr:from>
    <xdr:ext cx="469744" cy="259045"/>
    <xdr:sp macro="" textlink="">
      <xdr:nvSpPr>
        <xdr:cNvPr id="634" name="n_1mainValue【消防施設】&#10;一人当たり面積"/>
        <xdr:cNvSpPr txBox="1"/>
      </xdr:nvSpPr>
      <xdr:spPr>
        <a:xfrm>
          <a:off x="210757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660" name="直線コネクタ 659"/>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62" name="直線コネクタ 66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3"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4" name="直線コネクタ 663"/>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5"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6" name="フローチャート: 判断 665"/>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667" name="フローチャート: 判断 666"/>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68" name="フローチャート: 判断 667"/>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69" name="フローチャート: 判断 668"/>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670" name="フローチャート: 判断 669"/>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676" name="楕円 675"/>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677" name="【庁舎】&#10;有形固定資産減価償却率該当値テキスト"/>
        <xdr:cNvSpPr txBox="1"/>
      </xdr:nvSpPr>
      <xdr:spPr>
        <a:xfrm>
          <a:off x="163576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678" name="楕円 677"/>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143148</xdr:rowOff>
    </xdr:from>
    <xdr:to>
      <xdr:col>85</xdr:col>
      <xdr:colOff>127000</xdr:colOff>
      <xdr:row>106</xdr:row>
      <xdr:rowOff>9252</xdr:rowOff>
    </xdr:to>
    <xdr:cxnSp macro="">
      <xdr:nvCxnSpPr>
        <xdr:cNvPr id="679" name="直線コネクタ 678"/>
        <xdr:cNvCxnSpPr/>
      </xdr:nvCxnSpPr>
      <xdr:spPr>
        <a:xfrm>
          <a:off x="15481300" y="181453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680"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81"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82"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683"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684" name="n_1mainValue【庁舎】&#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5" name="直線コネクタ 6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6" name="テキスト ボックス 6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7" name="直線コネクタ 6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8" name="テキスト ボックス 6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9" name="直線コネクタ 6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0" name="テキスト ボックス 6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1" name="直線コネクタ 7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2" name="テキスト ボックス 7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3" name="直線コネクタ 7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4" name="テキスト ボックス 7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08" name="直線コネクタ 707"/>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09"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10" name="直線コネクタ 709"/>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11"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12" name="直線コネクタ 711"/>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713"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14" name="フローチャート: 判断 713"/>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15" name="フローチャート: 判断 714"/>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16" name="フローチャート: 判断 715"/>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17" name="フローチャート: 判断 716"/>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18" name="フローチャート: 判断 717"/>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98552</xdr:rowOff>
    </xdr:from>
    <xdr:to>
      <xdr:col>116</xdr:col>
      <xdr:colOff>114300</xdr:colOff>
      <xdr:row>108</xdr:row>
      <xdr:rowOff>28702</xdr:rowOff>
    </xdr:to>
    <xdr:sp macro="" textlink="">
      <xdr:nvSpPr>
        <xdr:cNvPr id="724" name="楕円 723"/>
        <xdr:cNvSpPr/>
      </xdr:nvSpPr>
      <xdr:spPr>
        <a:xfrm>
          <a:off x="221107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76979</xdr:rowOff>
    </xdr:from>
    <xdr:ext cx="469744" cy="259045"/>
    <xdr:sp macro="" textlink="">
      <xdr:nvSpPr>
        <xdr:cNvPr id="725" name="【庁舎】&#10;一人当たり面積該当値テキスト"/>
        <xdr:cNvSpPr txBox="1"/>
      </xdr:nvSpPr>
      <xdr:spPr>
        <a:xfrm>
          <a:off x="22199600"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100076</xdr:rowOff>
    </xdr:from>
    <xdr:to>
      <xdr:col>112</xdr:col>
      <xdr:colOff>38100</xdr:colOff>
      <xdr:row>108</xdr:row>
      <xdr:rowOff>30226</xdr:rowOff>
    </xdr:to>
    <xdr:sp macro="" textlink="">
      <xdr:nvSpPr>
        <xdr:cNvPr id="726" name="楕円 725"/>
        <xdr:cNvSpPr/>
      </xdr:nvSpPr>
      <xdr:spPr>
        <a:xfrm>
          <a:off x="21272500" y="184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149352</xdr:rowOff>
    </xdr:from>
    <xdr:to>
      <xdr:col>116</xdr:col>
      <xdr:colOff>63500</xdr:colOff>
      <xdr:row>107</xdr:row>
      <xdr:rowOff>150876</xdr:rowOff>
    </xdr:to>
    <xdr:cxnSp macro="">
      <xdr:nvCxnSpPr>
        <xdr:cNvPr id="727" name="直線コネクタ 726"/>
        <xdr:cNvCxnSpPr/>
      </xdr:nvCxnSpPr>
      <xdr:spPr>
        <a:xfrm flipV="1">
          <a:off x="21323300" y="1849450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728"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729"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730"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73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21353</xdr:rowOff>
    </xdr:from>
    <xdr:ext cx="469744" cy="259045"/>
    <xdr:sp macro="" textlink="">
      <xdr:nvSpPr>
        <xdr:cNvPr id="732" name="n_1mainValue【庁舎】&#10;一人当たり面積"/>
        <xdr:cNvSpPr txBox="1"/>
      </xdr:nvSpPr>
      <xdr:spPr>
        <a:xfrm>
          <a:off x="21075727"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較して、特に有形固定資産減価償却率が低くなっているものは一般廃棄物処理施設であり、保健センター・保健所、市民会館、消防施設は全国平均と同等の数値になっている。高くなってしまっているのは図書館、体育館・プール及び庁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くなってしまっている図書館、体育館・プール及び庁舎については、個別施設計画を策定しており、それぞれ令和７年度、令和５年度、令和１１年度から大規模な長寿命化工事の想定、その他の更新・修繕は計画に基づいて随時検討、実施をしている。長寿命化工事が集中して想定されているため全体的に有形固定資産減価償却率の改善に時間は要しないと思われるが、一つ一つの施設が大型のため、大規模な工事の際は利用者制限と財政面の両方を加味して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また上記、すべての施設に関して、特に現状、有形固定資産減価償却率が高くなってしまっている施設は、維持管理に係る経費の増加にも留意しつつ、安全に利用できる環境を整えていく。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28142991</v>
      </c>
      <c r="BO4" s="464"/>
      <c r="BP4" s="464"/>
      <c r="BQ4" s="464"/>
      <c r="BR4" s="464"/>
      <c r="BS4" s="464"/>
      <c r="BT4" s="464"/>
      <c r="BU4" s="465"/>
      <c r="BV4" s="463">
        <v>18607199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5.3</v>
      </c>
      <c r="CU4" s="648"/>
      <c r="CV4" s="648"/>
      <c r="CW4" s="648"/>
      <c r="CX4" s="648"/>
      <c r="CY4" s="648"/>
      <c r="CZ4" s="648"/>
      <c r="DA4" s="649"/>
      <c r="DB4" s="647">
        <v>3.8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27475877</v>
      </c>
      <c r="BO5" s="469"/>
      <c r="BP5" s="469"/>
      <c r="BQ5" s="469"/>
      <c r="BR5" s="469"/>
      <c r="BS5" s="469"/>
      <c r="BT5" s="469"/>
      <c r="BU5" s="470"/>
      <c r="BV5" s="468">
        <v>18193274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97.5</v>
      </c>
      <c r="CU5" s="439"/>
      <c r="CV5" s="439"/>
      <c r="CW5" s="439"/>
      <c r="CX5" s="439"/>
      <c r="CY5" s="439"/>
      <c r="CZ5" s="439"/>
      <c r="DA5" s="440"/>
      <c r="DB5" s="438">
        <v>98.8</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667114</v>
      </c>
      <c r="BO6" s="469"/>
      <c r="BP6" s="469"/>
      <c r="BQ6" s="469"/>
      <c r="BR6" s="469"/>
      <c r="BS6" s="469"/>
      <c r="BT6" s="469"/>
      <c r="BU6" s="470"/>
      <c r="BV6" s="468">
        <v>413925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102.3</v>
      </c>
      <c r="CU6" s="622"/>
      <c r="CV6" s="622"/>
      <c r="CW6" s="622"/>
      <c r="CX6" s="622"/>
      <c r="CY6" s="622"/>
      <c r="CZ6" s="622"/>
      <c r="DA6" s="623"/>
      <c r="DB6" s="621">
        <v>103.5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141350</v>
      </c>
      <c r="BO7" s="469"/>
      <c r="BP7" s="469"/>
      <c r="BQ7" s="469"/>
      <c r="BR7" s="469"/>
      <c r="BS7" s="469"/>
      <c r="BT7" s="469"/>
      <c r="BU7" s="470"/>
      <c r="BV7" s="468">
        <v>42025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9922104</v>
      </c>
      <c r="CU7" s="469"/>
      <c r="CV7" s="469"/>
      <c r="CW7" s="469"/>
      <c r="CX7" s="469"/>
      <c r="CY7" s="469"/>
      <c r="CZ7" s="469"/>
      <c r="DA7" s="470"/>
      <c r="DB7" s="468">
        <v>9756149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93</v>
      </c>
      <c r="AV8" s="526"/>
      <c r="AW8" s="526"/>
      <c r="AX8" s="526"/>
      <c r="AY8" s="448" t="s">
        <v>109</v>
      </c>
      <c r="AZ8" s="449"/>
      <c r="BA8" s="449"/>
      <c r="BB8" s="449"/>
      <c r="BC8" s="449"/>
      <c r="BD8" s="449"/>
      <c r="BE8" s="449"/>
      <c r="BF8" s="449"/>
      <c r="BG8" s="449"/>
      <c r="BH8" s="449"/>
      <c r="BI8" s="449"/>
      <c r="BJ8" s="449"/>
      <c r="BK8" s="449"/>
      <c r="BL8" s="449"/>
      <c r="BM8" s="450"/>
      <c r="BN8" s="468">
        <v>525764</v>
      </c>
      <c r="BO8" s="469"/>
      <c r="BP8" s="469"/>
      <c r="BQ8" s="469"/>
      <c r="BR8" s="469"/>
      <c r="BS8" s="469"/>
      <c r="BT8" s="469"/>
      <c r="BU8" s="470"/>
      <c r="BV8" s="468">
        <v>371900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0.59</v>
      </c>
      <c r="CU8" s="582"/>
      <c r="CV8" s="582"/>
      <c r="CW8" s="582"/>
      <c r="CX8" s="582"/>
      <c r="CY8" s="582"/>
      <c r="CZ8" s="582"/>
      <c r="DA8" s="583"/>
      <c r="DB8" s="581">
        <v>0.56999999999999995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39237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153864</v>
      </c>
      <c r="BO9" s="469"/>
      <c r="BP9" s="469"/>
      <c r="BQ9" s="469"/>
      <c r="BR9" s="469"/>
      <c r="BS9" s="469"/>
      <c r="BT9" s="469"/>
      <c r="BU9" s="470"/>
      <c r="BV9" s="468">
        <v>-184419</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12.9</v>
      </c>
      <c r="CU9" s="439"/>
      <c r="CV9" s="439"/>
      <c r="CW9" s="439"/>
      <c r="CX9" s="439"/>
      <c r="CY9" s="439"/>
      <c r="CZ9" s="439"/>
      <c r="DA9" s="440"/>
      <c r="DB9" s="438">
        <v>13.2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40608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93</v>
      </c>
      <c r="AV10" s="526"/>
      <c r="AW10" s="526"/>
      <c r="AX10" s="526"/>
      <c r="AY10" s="448" t="s">
        <v>119</v>
      </c>
      <c r="AZ10" s="449"/>
      <c r="BA10" s="449"/>
      <c r="BB10" s="449"/>
      <c r="BC10" s="449"/>
      <c r="BD10" s="449"/>
      <c r="BE10" s="449"/>
      <c r="BF10" s="449"/>
      <c r="BG10" s="449"/>
      <c r="BH10" s="449"/>
      <c r="BI10" s="449"/>
      <c r="BJ10" s="449"/>
      <c r="BK10" s="449"/>
      <c r="BL10" s="449"/>
      <c r="BM10" s="450"/>
      <c r="BN10" s="468">
        <v>2944219</v>
      </c>
      <c r="BO10" s="469"/>
      <c r="BP10" s="469"/>
      <c r="BQ10" s="469"/>
      <c r="BR10" s="469"/>
      <c r="BS10" s="469"/>
      <c r="BT10" s="469"/>
      <c r="BU10" s="470"/>
      <c r="BV10" s="468">
        <v>292660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39908</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101</v>
      </c>
      <c r="AV12" s="526"/>
      <c r="AW12" s="526"/>
      <c r="AX12" s="526"/>
      <c r="AY12" s="448" t="s">
        <v>132</v>
      </c>
      <c r="AZ12" s="449"/>
      <c r="BA12" s="449"/>
      <c r="BB12" s="449"/>
      <c r="BC12" s="449"/>
      <c r="BD12" s="449"/>
      <c r="BE12" s="449"/>
      <c r="BF12" s="449"/>
      <c r="BG12" s="449"/>
      <c r="BH12" s="449"/>
      <c r="BI12" s="449"/>
      <c r="BJ12" s="449"/>
      <c r="BK12" s="449"/>
      <c r="BL12" s="449"/>
      <c r="BM12" s="450"/>
      <c r="BN12" s="468">
        <v>1184700</v>
      </c>
      <c r="BO12" s="469"/>
      <c r="BP12" s="469"/>
      <c r="BQ12" s="469"/>
      <c r="BR12" s="469"/>
      <c r="BS12" s="469"/>
      <c r="BT12" s="469"/>
      <c r="BU12" s="470"/>
      <c r="BV12" s="468">
        <v>457125</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39628</v>
      </c>
      <c r="S13" s="572"/>
      <c r="T13" s="572"/>
      <c r="U13" s="572"/>
      <c r="V13" s="573"/>
      <c r="W13" s="559" t="s">
        <v>136</v>
      </c>
      <c r="X13" s="481"/>
      <c r="Y13" s="481"/>
      <c r="Z13" s="481"/>
      <c r="AA13" s="481"/>
      <c r="AB13" s="482"/>
      <c r="AC13" s="444">
        <v>820</v>
      </c>
      <c r="AD13" s="445"/>
      <c r="AE13" s="445"/>
      <c r="AF13" s="445"/>
      <c r="AG13" s="446"/>
      <c r="AH13" s="444">
        <v>815</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1913383</v>
      </c>
      <c r="BO13" s="469"/>
      <c r="BP13" s="469"/>
      <c r="BQ13" s="469"/>
      <c r="BR13" s="469"/>
      <c r="BS13" s="469"/>
      <c r="BT13" s="469"/>
      <c r="BU13" s="470"/>
      <c r="BV13" s="468">
        <v>-348884</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9</v>
      </c>
      <c r="CU13" s="439"/>
      <c r="CV13" s="439"/>
      <c r="CW13" s="439"/>
      <c r="CX13" s="439"/>
      <c r="CY13" s="439"/>
      <c r="CZ13" s="439"/>
      <c r="DA13" s="440"/>
      <c r="DB13" s="438">
        <v>8.1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40170</v>
      </c>
      <c r="S14" s="572"/>
      <c r="T14" s="572"/>
      <c r="U14" s="572"/>
      <c r="V14" s="573"/>
      <c r="W14" s="574"/>
      <c r="X14" s="484"/>
      <c r="Y14" s="484"/>
      <c r="Z14" s="484"/>
      <c r="AA14" s="484"/>
      <c r="AB14" s="485"/>
      <c r="AC14" s="564">
        <v>4</v>
      </c>
      <c r="AD14" s="565"/>
      <c r="AE14" s="565"/>
      <c r="AF14" s="565"/>
      <c r="AG14" s="566"/>
      <c r="AH14" s="564">
        <v>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104</v>
      </c>
      <c r="CU14" s="576"/>
      <c r="CV14" s="576"/>
      <c r="CW14" s="576"/>
      <c r="CX14" s="576"/>
      <c r="CY14" s="576"/>
      <c r="CZ14" s="576"/>
      <c r="DA14" s="577"/>
      <c r="DB14" s="575">
        <v>145.9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39867</v>
      </c>
      <c r="S15" s="572"/>
      <c r="T15" s="572"/>
      <c r="U15" s="572"/>
      <c r="V15" s="573"/>
      <c r="W15" s="559" t="s">
        <v>144</v>
      </c>
      <c r="X15" s="481"/>
      <c r="Y15" s="481"/>
      <c r="Z15" s="481"/>
      <c r="AA15" s="481"/>
      <c r="AB15" s="482"/>
      <c r="AC15" s="444">
        <v>7241</v>
      </c>
      <c r="AD15" s="445"/>
      <c r="AE15" s="445"/>
      <c r="AF15" s="445"/>
      <c r="AG15" s="446"/>
      <c r="AH15" s="444">
        <v>7229</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4782209</v>
      </c>
      <c r="BO15" s="464"/>
      <c r="BP15" s="464"/>
      <c r="BQ15" s="464"/>
      <c r="BR15" s="464"/>
      <c r="BS15" s="464"/>
      <c r="BT15" s="464"/>
      <c r="BU15" s="465"/>
      <c r="BV15" s="463">
        <v>4843884</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35.299999999999997</v>
      </c>
      <c r="AD16" s="565"/>
      <c r="AE16" s="565"/>
      <c r="AF16" s="565"/>
      <c r="AG16" s="566"/>
      <c r="AH16" s="564">
        <v>35.799999999999997</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8233672</v>
      </c>
      <c r="BO16" s="469"/>
      <c r="BP16" s="469"/>
      <c r="BQ16" s="469"/>
      <c r="BR16" s="469"/>
      <c r="BS16" s="469"/>
      <c r="BT16" s="469"/>
      <c r="BU16" s="470"/>
      <c r="BV16" s="468">
        <v>8115664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12460</v>
      </c>
      <c r="AD17" s="445"/>
      <c r="AE17" s="445"/>
      <c r="AF17" s="445"/>
      <c r="AG17" s="446"/>
      <c r="AH17" s="444">
        <v>12135</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6019477</v>
      </c>
      <c r="BO17" s="469"/>
      <c r="BP17" s="469"/>
      <c r="BQ17" s="469"/>
      <c r="BR17" s="469"/>
      <c r="BS17" s="469"/>
      <c r="BT17" s="469"/>
      <c r="BU17" s="470"/>
      <c r="BV17" s="468">
        <v>6159271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77.91</v>
      </c>
      <c r="M18" s="533"/>
      <c r="N18" s="533"/>
      <c r="O18" s="533"/>
      <c r="P18" s="533"/>
      <c r="Q18" s="533"/>
      <c r="R18" s="534"/>
      <c r="S18" s="534"/>
      <c r="T18" s="534"/>
      <c r="U18" s="534"/>
      <c r="V18" s="535"/>
      <c r="W18" s="549"/>
      <c r="X18" s="550"/>
      <c r="Y18" s="550"/>
      <c r="Z18" s="550"/>
      <c r="AA18" s="550"/>
      <c r="AB18" s="560"/>
      <c r="AC18" s="432">
        <v>60.7</v>
      </c>
      <c r="AD18" s="433"/>
      <c r="AE18" s="433"/>
      <c r="AF18" s="433"/>
      <c r="AG18" s="536"/>
      <c r="AH18" s="432">
        <v>60.1</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9526598</v>
      </c>
      <c r="BO18" s="469"/>
      <c r="BP18" s="469"/>
      <c r="BQ18" s="469"/>
      <c r="BR18" s="469"/>
      <c r="BS18" s="469"/>
      <c r="BT18" s="469"/>
      <c r="BU18" s="470"/>
      <c r="BV18" s="468">
        <v>9286723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504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12288162</v>
      </c>
      <c r="BO19" s="469"/>
      <c r="BP19" s="469"/>
      <c r="BQ19" s="469"/>
      <c r="BR19" s="469"/>
      <c r="BS19" s="469"/>
      <c r="BT19" s="469"/>
      <c r="BU19" s="470"/>
      <c r="BV19" s="468">
        <v>11696133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14136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21715431</v>
      </c>
      <c r="BO23" s="469"/>
      <c r="BP23" s="469"/>
      <c r="BQ23" s="469"/>
      <c r="BR23" s="469"/>
      <c r="BS23" s="469"/>
      <c r="BT23" s="469"/>
      <c r="BU23" s="470"/>
      <c r="BV23" s="468">
        <v>20855521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8037</v>
      </c>
      <c r="R24" s="445"/>
      <c r="S24" s="445"/>
      <c r="T24" s="445"/>
      <c r="U24" s="445"/>
      <c r="V24" s="446"/>
      <c r="W24" s="510"/>
      <c r="X24" s="501"/>
      <c r="Y24" s="502"/>
      <c r="Z24" s="441" t="s">
        <v>168</v>
      </c>
      <c r="AA24" s="442"/>
      <c r="AB24" s="442"/>
      <c r="AC24" s="442"/>
      <c r="AD24" s="442"/>
      <c r="AE24" s="442"/>
      <c r="AF24" s="442"/>
      <c r="AG24" s="443"/>
      <c r="AH24" s="444">
        <v>302</v>
      </c>
      <c r="AI24" s="445"/>
      <c r="AJ24" s="445"/>
      <c r="AK24" s="445"/>
      <c r="AL24" s="446"/>
      <c r="AM24" s="444">
        <v>921402</v>
      </c>
      <c r="AN24" s="445"/>
      <c r="AO24" s="445"/>
      <c r="AP24" s="445"/>
      <c r="AQ24" s="445"/>
      <c r="AR24" s="446"/>
      <c r="AS24" s="444">
        <v>3051</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15754229</v>
      </c>
      <c r="BO24" s="469"/>
      <c r="BP24" s="469"/>
      <c r="BQ24" s="469"/>
      <c r="BR24" s="469"/>
      <c r="BS24" s="469"/>
      <c r="BT24" s="469"/>
      <c r="BU24" s="470"/>
      <c r="BV24" s="468">
        <v>14756330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2</v>
      </c>
      <c r="M25" s="445"/>
      <c r="N25" s="445"/>
      <c r="O25" s="445"/>
      <c r="P25" s="446"/>
      <c r="Q25" s="444">
        <v>6135</v>
      </c>
      <c r="R25" s="445"/>
      <c r="S25" s="445"/>
      <c r="T25" s="445"/>
      <c r="U25" s="445"/>
      <c r="V25" s="446"/>
      <c r="W25" s="510"/>
      <c r="X25" s="501"/>
      <c r="Y25" s="502"/>
      <c r="Z25" s="441" t="s">
        <v>171</v>
      </c>
      <c r="AA25" s="442"/>
      <c r="AB25" s="442"/>
      <c r="AC25" s="442"/>
      <c r="AD25" s="442"/>
      <c r="AE25" s="442"/>
      <c r="AF25" s="442"/>
      <c r="AG25" s="443"/>
      <c r="AH25" s="444">
        <v>55</v>
      </c>
      <c r="AI25" s="445"/>
      <c r="AJ25" s="445"/>
      <c r="AK25" s="445"/>
      <c r="AL25" s="446"/>
      <c r="AM25" s="444">
        <v>165330</v>
      </c>
      <c r="AN25" s="445"/>
      <c r="AO25" s="445"/>
      <c r="AP25" s="445"/>
      <c r="AQ25" s="445"/>
      <c r="AR25" s="446"/>
      <c r="AS25" s="444">
        <v>3006</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8251553</v>
      </c>
      <c r="BO25" s="464"/>
      <c r="BP25" s="464"/>
      <c r="BQ25" s="464"/>
      <c r="BR25" s="464"/>
      <c r="BS25" s="464"/>
      <c r="BT25" s="464"/>
      <c r="BU25" s="465"/>
      <c r="BV25" s="463">
        <v>8789494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6015</v>
      </c>
      <c r="R26" s="445"/>
      <c r="S26" s="445"/>
      <c r="T26" s="445"/>
      <c r="U26" s="445"/>
      <c r="V26" s="446"/>
      <c r="W26" s="510"/>
      <c r="X26" s="501"/>
      <c r="Y26" s="502"/>
      <c r="Z26" s="441" t="s">
        <v>174</v>
      </c>
      <c r="AA26" s="523"/>
      <c r="AB26" s="523"/>
      <c r="AC26" s="523"/>
      <c r="AD26" s="523"/>
      <c r="AE26" s="523"/>
      <c r="AF26" s="523"/>
      <c r="AG26" s="524"/>
      <c r="AH26" s="444">
        <v>6</v>
      </c>
      <c r="AI26" s="445"/>
      <c r="AJ26" s="445"/>
      <c r="AK26" s="445"/>
      <c r="AL26" s="446"/>
      <c r="AM26" s="444">
        <v>18324</v>
      </c>
      <c r="AN26" s="445"/>
      <c r="AO26" s="445"/>
      <c r="AP26" s="445"/>
      <c r="AQ26" s="445"/>
      <c r="AR26" s="446"/>
      <c r="AS26" s="444">
        <v>3054</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3640</v>
      </c>
      <c r="R27" s="445"/>
      <c r="S27" s="445"/>
      <c r="T27" s="445"/>
      <c r="U27" s="445"/>
      <c r="V27" s="446"/>
      <c r="W27" s="510"/>
      <c r="X27" s="501"/>
      <c r="Y27" s="502"/>
      <c r="Z27" s="441" t="s">
        <v>179</v>
      </c>
      <c r="AA27" s="442"/>
      <c r="AB27" s="442"/>
      <c r="AC27" s="442"/>
      <c r="AD27" s="442"/>
      <c r="AE27" s="442"/>
      <c r="AF27" s="442"/>
      <c r="AG27" s="443"/>
      <c r="AH27" s="444" t="s">
        <v>126</v>
      </c>
      <c r="AI27" s="445"/>
      <c r="AJ27" s="445"/>
      <c r="AK27" s="445"/>
      <c r="AL27" s="446"/>
      <c r="AM27" s="444" t="s">
        <v>126</v>
      </c>
      <c r="AN27" s="445"/>
      <c r="AO27" s="445"/>
      <c r="AP27" s="445"/>
      <c r="AQ27" s="445"/>
      <c r="AR27" s="446"/>
      <c r="AS27" s="444" t="s">
        <v>177</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300000</v>
      </c>
      <c r="BO27" s="472"/>
      <c r="BP27" s="472"/>
      <c r="BQ27" s="472"/>
      <c r="BR27" s="472"/>
      <c r="BS27" s="472"/>
      <c r="BT27" s="472"/>
      <c r="BU27" s="473"/>
      <c r="BV27" s="471">
        <v>300000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3050</v>
      </c>
      <c r="R28" s="445"/>
      <c r="S28" s="445"/>
      <c r="T28" s="445"/>
      <c r="U28" s="445"/>
      <c r="V28" s="446"/>
      <c r="W28" s="510"/>
      <c r="X28" s="501"/>
      <c r="Y28" s="502"/>
      <c r="Z28" s="441" t="s">
        <v>182</v>
      </c>
      <c r="AA28" s="442"/>
      <c r="AB28" s="442"/>
      <c r="AC28" s="442"/>
      <c r="AD28" s="442"/>
      <c r="AE28" s="442"/>
      <c r="AF28" s="442"/>
      <c r="AG28" s="443"/>
      <c r="AH28" s="444" t="s">
        <v>126</v>
      </c>
      <c r="AI28" s="445"/>
      <c r="AJ28" s="445"/>
      <c r="AK28" s="445"/>
      <c r="AL28" s="446"/>
      <c r="AM28" s="444" t="s">
        <v>126</v>
      </c>
      <c r="AN28" s="445"/>
      <c r="AO28" s="445"/>
      <c r="AP28" s="445"/>
      <c r="AQ28" s="445"/>
      <c r="AR28" s="446"/>
      <c r="AS28" s="444" t="s">
        <v>126</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2657248</v>
      </c>
      <c r="BO28" s="464"/>
      <c r="BP28" s="464"/>
      <c r="BQ28" s="464"/>
      <c r="BR28" s="464"/>
      <c r="BS28" s="464"/>
      <c r="BT28" s="464"/>
      <c r="BU28" s="465"/>
      <c r="BV28" s="463">
        <v>897729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15</v>
      </c>
      <c r="M29" s="445"/>
      <c r="N29" s="445"/>
      <c r="O29" s="445"/>
      <c r="P29" s="446"/>
      <c r="Q29" s="444">
        <v>2940</v>
      </c>
      <c r="R29" s="445"/>
      <c r="S29" s="445"/>
      <c r="T29" s="445"/>
      <c r="U29" s="445"/>
      <c r="V29" s="446"/>
      <c r="W29" s="511"/>
      <c r="X29" s="512"/>
      <c r="Y29" s="513"/>
      <c r="Z29" s="441" t="s">
        <v>185</v>
      </c>
      <c r="AA29" s="442"/>
      <c r="AB29" s="442"/>
      <c r="AC29" s="442"/>
      <c r="AD29" s="442"/>
      <c r="AE29" s="442"/>
      <c r="AF29" s="442"/>
      <c r="AG29" s="443"/>
      <c r="AH29" s="444">
        <v>302</v>
      </c>
      <c r="AI29" s="445"/>
      <c r="AJ29" s="445"/>
      <c r="AK29" s="445"/>
      <c r="AL29" s="446"/>
      <c r="AM29" s="444">
        <v>921402</v>
      </c>
      <c r="AN29" s="445"/>
      <c r="AO29" s="445"/>
      <c r="AP29" s="445"/>
      <c r="AQ29" s="445"/>
      <c r="AR29" s="446"/>
      <c r="AS29" s="444">
        <v>3051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1946204</v>
      </c>
      <c r="BO29" s="469"/>
      <c r="BP29" s="469"/>
      <c r="BQ29" s="469"/>
      <c r="BR29" s="469"/>
      <c r="BS29" s="469"/>
      <c r="BT29" s="469"/>
      <c r="BU29" s="470"/>
      <c r="BV29" s="468">
        <v>51172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95.6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587611</v>
      </c>
      <c r="BO30" s="472"/>
      <c r="BP30" s="472"/>
      <c r="BQ30" s="472"/>
      <c r="BR30" s="472"/>
      <c r="BS30" s="472"/>
      <c r="BT30" s="472"/>
      <c r="BU30" s="473"/>
      <c r="BV30" s="471">
        <v>525149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宅地造成事業特別会計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新潟県後期高齢者医療広域連合　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新潟県後期高齢者医療広域連合　後期高齢者医療特別会計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新潟県中越福祉事務組合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新潟県市町村総合事務組合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新潟県市町村総合事務組合　職員退職手当支給事業特別会計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新潟県市町村総合事務組合　消防団員等公務災害補償事業特別会計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新潟県市町村総合事務組合　消防賞じゅつ金支給事業特別会計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新潟県市町村総合事務組合　非常勤職員公務災害補償等事業特別会計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新潟県市町村総合事務組合　交通災害共済事業特別会計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DABPUiUGs5HaWgctrNRaQxQG5hHi0U3cgvB/gmeHdWTDvmszJ60kJLykqH9Rv/qa5LtWvdEN6X+nCqcXJrn3g==" saltValue="42B1UwP22bShRRO8BkOe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4881791</v>
      </c>
      <c r="S5" s="736"/>
      <c r="T5" s="736"/>
      <c r="U5" s="736"/>
      <c r="V5" s="736"/>
      <c r="W5" s="736"/>
      <c r="X5" s="736"/>
      <c r="Y5" s="779"/>
      <c r="Z5" s="797">
        <v>17.3</v>
      </c>
      <c r="AA5" s="797"/>
      <c r="AB5" s="797"/>
      <c r="AC5" s="797"/>
      <c r="AD5" s="798">
        <v>4650569</v>
      </c>
      <c r="AE5" s="798"/>
      <c r="AF5" s="798"/>
      <c r="AG5" s="798"/>
      <c r="AH5" s="798"/>
      <c r="AI5" s="798"/>
      <c r="AJ5" s="798"/>
      <c r="AK5" s="798"/>
      <c r="AL5" s="780">
        <v>49.9</v>
      </c>
      <c r="AM5" s="751"/>
      <c r="AN5" s="751"/>
      <c r="AO5" s="781"/>
      <c r="AP5" s="746" t="s">
        <v>225</v>
      </c>
      <c r="AQ5" s="747"/>
      <c r="AR5" s="747"/>
      <c r="AS5" s="747"/>
      <c r="AT5" s="747"/>
      <c r="AU5" s="747"/>
      <c r="AV5" s="747"/>
      <c r="AW5" s="747"/>
      <c r="AX5" s="747"/>
      <c r="AY5" s="747"/>
      <c r="AZ5" s="747"/>
      <c r="BA5" s="747"/>
      <c r="BB5" s="747"/>
      <c r="BC5" s="747"/>
      <c r="BD5" s="747"/>
      <c r="BE5" s="747"/>
      <c r="BF5" s="748"/>
      <c r="BG5" s="680">
        <v>4650569</v>
      </c>
      <c r="BH5" s="681"/>
      <c r="BI5" s="681"/>
      <c r="BJ5" s="681"/>
      <c r="BK5" s="681"/>
      <c r="BL5" s="681"/>
      <c r="BM5" s="681"/>
      <c r="BN5" s="682"/>
      <c r="BO5" s="713">
        <v>95.3</v>
      </c>
      <c r="BP5" s="713"/>
      <c r="BQ5" s="713"/>
      <c r="BR5" s="713"/>
      <c r="BS5" s="714">
        <v>78403</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152036</v>
      </c>
      <c r="S6" s="681"/>
      <c r="T6" s="681"/>
      <c r="U6" s="681"/>
      <c r="V6" s="681"/>
      <c r="W6" s="681"/>
      <c r="X6" s="681"/>
      <c r="Y6" s="682"/>
      <c r="Z6" s="713">
        <v>0.5</v>
      </c>
      <c r="AA6" s="713"/>
      <c r="AB6" s="713"/>
      <c r="AC6" s="713"/>
      <c r="AD6" s="714">
        <v>152036</v>
      </c>
      <c r="AE6" s="714"/>
      <c r="AF6" s="714"/>
      <c r="AG6" s="714"/>
      <c r="AH6" s="714"/>
      <c r="AI6" s="714"/>
      <c r="AJ6" s="714"/>
      <c r="AK6" s="714"/>
      <c r="AL6" s="683">
        <v>1.6</v>
      </c>
      <c r="AM6" s="684"/>
      <c r="AN6" s="684"/>
      <c r="AO6" s="715"/>
      <c r="AP6" s="677" t="s">
        <v>230</v>
      </c>
      <c r="AQ6" s="678"/>
      <c r="AR6" s="678"/>
      <c r="AS6" s="678"/>
      <c r="AT6" s="678"/>
      <c r="AU6" s="678"/>
      <c r="AV6" s="678"/>
      <c r="AW6" s="678"/>
      <c r="AX6" s="678"/>
      <c r="AY6" s="678"/>
      <c r="AZ6" s="678"/>
      <c r="BA6" s="678"/>
      <c r="BB6" s="678"/>
      <c r="BC6" s="678"/>
      <c r="BD6" s="678"/>
      <c r="BE6" s="678"/>
      <c r="BF6" s="679"/>
      <c r="BG6" s="680">
        <v>4650569</v>
      </c>
      <c r="BH6" s="681"/>
      <c r="BI6" s="681"/>
      <c r="BJ6" s="681"/>
      <c r="BK6" s="681"/>
      <c r="BL6" s="681"/>
      <c r="BM6" s="681"/>
      <c r="BN6" s="682"/>
      <c r="BO6" s="713">
        <v>95.3</v>
      </c>
      <c r="BP6" s="713"/>
      <c r="BQ6" s="713"/>
      <c r="BR6" s="713"/>
      <c r="BS6" s="714">
        <v>78403</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130750</v>
      </c>
      <c r="CS6" s="681"/>
      <c r="CT6" s="681"/>
      <c r="CU6" s="681"/>
      <c r="CV6" s="681"/>
      <c r="CW6" s="681"/>
      <c r="CX6" s="681"/>
      <c r="CY6" s="682"/>
      <c r="CZ6" s="780">
        <v>0.5</v>
      </c>
      <c r="DA6" s="751"/>
      <c r="DB6" s="751"/>
      <c r="DC6" s="783"/>
      <c r="DD6" s="686" t="s">
        <v>126</v>
      </c>
      <c r="DE6" s="681"/>
      <c r="DF6" s="681"/>
      <c r="DG6" s="681"/>
      <c r="DH6" s="681"/>
      <c r="DI6" s="681"/>
      <c r="DJ6" s="681"/>
      <c r="DK6" s="681"/>
      <c r="DL6" s="681"/>
      <c r="DM6" s="681"/>
      <c r="DN6" s="681"/>
      <c r="DO6" s="681"/>
      <c r="DP6" s="682"/>
      <c r="DQ6" s="686">
        <v>130750</v>
      </c>
      <c r="DR6" s="681"/>
      <c r="DS6" s="681"/>
      <c r="DT6" s="681"/>
      <c r="DU6" s="681"/>
      <c r="DV6" s="681"/>
      <c r="DW6" s="681"/>
      <c r="DX6" s="681"/>
      <c r="DY6" s="681"/>
      <c r="DZ6" s="681"/>
      <c r="EA6" s="681"/>
      <c r="EB6" s="681"/>
      <c r="EC6" s="726"/>
    </row>
    <row r="7" spans="2:143" ht="11.25" customHeight="1" x14ac:dyDescent="0.15">
      <c r="B7" s="677" t="s">
        <v>232</v>
      </c>
      <c r="C7" s="678"/>
      <c r="D7" s="678"/>
      <c r="E7" s="678"/>
      <c r="F7" s="678"/>
      <c r="G7" s="678"/>
      <c r="H7" s="678"/>
      <c r="I7" s="678"/>
      <c r="J7" s="678"/>
      <c r="K7" s="678"/>
      <c r="L7" s="678"/>
      <c r="M7" s="678"/>
      <c r="N7" s="678"/>
      <c r="O7" s="678"/>
      <c r="P7" s="678"/>
      <c r="Q7" s="679"/>
      <c r="R7" s="680">
        <v>3504</v>
      </c>
      <c r="S7" s="681"/>
      <c r="T7" s="681"/>
      <c r="U7" s="681"/>
      <c r="V7" s="681"/>
      <c r="W7" s="681"/>
      <c r="X7" s="681"/>
      <c r="Y7" s="682"/>
      <c r="Z7" s="713">
        <v>0</v>
      </c>
      <c r="AA7" s="713"/>
      <c r="AB7" s="713"/>
      <c r="AC7" s="713"/>
      <c r="AD7" s="714">
        <v>3504</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2150035</v>
      </c>
      <c r="BH7" s="681"/>
      <c r="BI7" s="681"/>
      <c r="BJ7" s="681"/>
      <c r="BK7" s="681"/>
      <c r="BL7" s="681"/>
      <c r="BM7" s="681"/>
      <c r="BN7" s="682"/>
      <c r="BO7" s="713">
        <v>44</v>
      </c>
      <c r="BP7" s="713"/>
      <c r="BQ7" s="713"/>
      <c r="BR7" s="713"/>
      <c r="BS7" s="714">
        <v>78403</v>
      </c>
      <c r="BT7" s="714"/>
      <c r="BU7" s="714"/>
      <c r="BV7" s="714"/>
      <c r="BW7" s="714"/>
      <c r="BX7" s="714"/>
      <c r="BY7" s="714"/>
      <c r="BZ7" s="714"/>
      <c r="CA7" s="714"/>
      <c r="CB7" s="768"/>
      <c r="CD7" s="727" t="s">
        <v>234</v>
      </c>
      <c r="CE7" s="724"/>
      <c r="CF7" s="724"/>
      <c r="CG7" s="724"/>
      <c r="CH7" s="724"/>
      <c r="CI7" s="724"/>
      <c r="CJ7" s="724"/>
      <c r="CK7" s="724"/>
      <c r="CL7" s="724"/>
      <c r="CM7" s="724"/>
      <c r="CN7" s="724"/>
      <c r="CO7" s="724"/>
      <c r="CP7" s="724"/>
      <c r="CQ7" s="725"/>
      <c r="CR7" s="680">
        <v>10796416</v>
      </c>
      <c r="CS7" s="681"/>
      <c r="CT7" s="681"/>
      <c r="CU7" s="681"/>
      <c r="CV7" s="681"/>
      <c r="CW7" s="681"/>
      <c r="CX7" s="681"/>
      <c r="CY7" s="682"/>
      <c r="CZ7" s="713">
        <v>39.299999999999997</v>
      </c>
      <c r="DA7" s="713"/>
      <c r="DB7" s="713"/>
      <c r="DC7" s="713"/>
      <c r="DD7" s="686">
        <v>68827</v>
      </c>
      <c r="DE7" s="681"/>
      <c r="DF7" s="681"/>
      <c r="DG7" s="681"/>
      <c r="DH7" s="681"/>
      <c r="DI7" s="681"/>
      <c r="DJ7" s="681"/>
      <c r="DK7" s="681"/>
      <c r="DL7" s="681"/>
      <c r="DM7" s="681"/>
      <c r="DN7" s="681"/>
      <c r="DO7" s="681"/>
      <c r="DP7" s="682"/>
      <c r="DQ7" s="686">
        <v>1695092</v>
      </c>
      <c r="DR7" s="681"/>
      <c r="DS7" s="681"/>
      <c r="DT7" s="681"/>
      <c r="DU7" s="681"/>
      <c r="DV7" s="681"/>
      <c r="DW7" s="681"/>
      <c r="DX7" s="681"/>
      <c r="DY7" s="681"/>
      <c r="DZ7" s="681"/>
      <c r="EA7" s="681"/>
      <c r="EB7" s="681"/>
      <c r="EC7" s="726"/>
    </row>
    <row r="8" spans="2:143" ht="11.25" customHeight="1" x14ac:dyDescent="0.15">
      <c r="B8" s="677" t="s">
        <v>235</v>
      </c>
      <c r="C8" s="678"/>
      <c r="D8" s="678"/>
      <c r="E8" s="678"/>
      <c r="F8" s="678"/>
      <c r="G8" s="678"/>
      <c r="H8" s="678"/>
      <c r="I8" s="678"/>
      <c r="J8" s="678"/>
      <c r="K8" s="678"/>
      <c r="L8" s="678"/>
      <c r="M8" s="678"/>
      <c r="N8" s="678"/>
      <c r="O8" s="678"/>
      <c r="P8" s="678"/>
      <c r="Q8" s="679"/>
      <c r="R8" s="680">
        <v>15777</v>
      </c>
      <c r="S8" s="681"/>
      <c r="T8" s="681"/>
      <c r="U8" s="681"/>
      <c r="V8" s="681"/>
      <c r="W8" s="681"/>
      <c r="X8" s="681"/>
      <c r="Y8" s="682"/>
      <c r="Z8" s="713">
        <v>0.1</v>
      </c>
      <c r="AA8" s="713"/>
      <c r="AB8" s="713"/>
      <c r="AC8" s="713"/>
      <c r="AD8" s="714">
        <v>15777</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71128</v>
      </c>
      <c r="BH8" s="681"/>
      <c r="BI8" s="681"/>
      <c r="BJ8" s="681"/>
      <c r="BK8" s="681"/>
      <c r="BL8" s="681"/>
      <c r="BM8" s="681"/>
      <c r="BN8" s="682"/>
      <c r="BO8" s="713">
        <v>1.5</v>
      </c>
      <c r="BP8" s="713"/>
      <c r="BQ8" s="713"/>
      <c r="BR8" s="713"/>
      <c r="BS8" s="686" t="s">
        <v>126</v>
      </c>
      <c r="BT8" s="681"/>
      <c r="BU8" s="681"/>
      <c r="BV8" s="681"/>
      <c r="BW8" s="681"/>
      <c r="BX8" s="681"/>
      <c r="BY8" s="681"/>
      <c r="BZ8" s="681"/>
      <c r="CA8" s="681"/>
      <c r="CB8" s="726"/>
      <c r="CD8" s="727" t="s">
        <v>237</v>
      </c>
      <c r="CE8" s="724"/>
      <c r="CF8" s="724"/>
      <c r="CG8" s="724"/>
      <c r="CH8" s="724"/>
      <c r="CI8" s="724"/>
      <c r="CJ8" s="724"/>
      <c r="CK8" s="724"/>
      <c r="CL8" s="724"/>
      <c r="CM8" s="724"/>
      <c r="CN8" s="724"/>
      <c r="CO8" s="724"/>
      <c r="CP8" s="724"/>
      <c r="CQ8" s="725"/>
      <c r="CR8" s="680">
        <v>5794882</v>
      </c>
      <c r="CS8" s="681"/>
      <c r="CT8" s="681"/>
      <c r="CU8" s="681"/>
      <c r="CV8" s="681"/>
      <c r="CW8" s="681"/>
      <c r="CX8" s="681"/>
      <c r="CY8" s="682"/>
      <c r="CZ8" s="713">
        <v>21.1</v>
      </c>
      <c r="DA8" s="713"/>
      <c r="DB8" s="713"/>
      <c r="DC8" s="713"/>
      <c r="DD8" s="686">
        <v>2816</v>
      </c>
      <c r="DE8" s="681"/>
      <c r="DF8" s="681"/>
      <c r="DG8" s="681"/>
      <c r="DH8" s="681"/>
      <c r="DI8" s="681"/>
      <c r="DJ8" s="681"/>
      <c r="DK8" s="681"/>
      <c r="DL8" s="681"/>
      <c r="DM8" s="681"/>
      <c r="DN8" s="681"/>
      <c r="DO8" s="681"/>
      <c r="DP8" s="682"/>
      <c r="DQ8" s="686">
        <v>2956560</v>
      </c>
      <c r="DR8" s="681"/>
      <c r="DS8" s="681"/>
      <c r="DT8" s="681"/>
      <c r="DU8" s="681"/>
      <c r="DV8" s="681"/>
      <c r="DW8" s="681"/>
      <c r="DX8" s="681"/>
      <c r="DY8" s="681"/>
      <c r="DZ8" s="681"/>
      <c r="EA8" s="681"/>
      <c r="EB8" s="681"/>
      <c r="EC8" s="726"/>
    </row>
    <row r="9" spans="2:143" ht="11.25" customHeight="1" x14ac:dyDescent="0.15">
      <c r="B9" s="677" t="s">
        <v>238</v>
      </c>
      <c r="C9" s="678"/>
      <c r="D9" s="678"/>
      <c r="E9" s="678"/>
      <c r="F9" s="678"/>
      <c r="G9" s="678"/>
      <c r="H9" s="678"/>
      <c r="I9" s="678"/>
      <c r="J9" s="678"/>
      <c r="K9" s="678"/>
      <c r="L9" s="678"/>
      <c r="M9" s="678"/>
      <c r="N9" s="678"/>
      <c r="O9" s="678"/>
      <c r="P9" s="678"/>
      <c r="Q9" s="679"/>
      <c r="R9" s="680">
        <v>17583</v>
      </c>
      <c r="S9" s="681"/>
      <c r="T9" s="681"/>
      <c r="U9" s="681"/>
      <c r="V9" s="681"/>
      <c r="W9" s="681"/>
      <c r="X9" s="681"/>
      <c r="Y9" s="682"/>
      <c r="Z9" s="713">
        <v>0.1</v>
      </c>
      <c r="AA9" s="713"/>
      <c r="AB9" s="713"/>
      <c r="AC9" s="713"/>
      <c r="AD9" s="714">
        <v>17583</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1579952</v>
      </c>
      <c r="BH9" s="681"/>
      <c r="BI9" s="681"/>
      <c r="BJ9" s="681"/>
      <c r="BK9" s="681"/>
      <c r="BL9" s="681"/>
      <c r="BM9" s="681"/>
      <c r="BN9" s="682"/>
      <c r="BO9" s="713">
        <v>32.4</v>
      </c>
      <c r="BP9" s="713"/>
      <c r="BQ9" s="713"/>
      <c r="BR9" s="713"/>
      <c r="BS9" s="686" t="s">
        <v>126</v>
      </c>
      <c r="BT9" s="681"/>
      <c r="BU9" s="681"/>
      <c r="BV9" s="681"/>
      <c r="BW9" s="681"/>
      <c r="BX9" s="681"/>
      <c r="BY9" s="681"/>
      <c r="BZ9" s="681"/>
      <c r="CA9" s="681"/>
      <c r="CB9" s="726"/>
      <c r="CD9" s="727" t="s">
        <v>240</v>
      </c>
      <c r="CE9" s="724"/>
      <c r="CF9" s="724"/>
      <c r="CG9" s="724"/>
      <c r="CH9" s="724"/>
      <c r="CI9" s="724"/>
      <c r="CJ9" s="724"/>
      <c r="CK9" s="724"/>
      <c r="CL9" s="724"/>
      <c r="CM9" s="724"/>
      <c r="CN9" s="724"/>
      <c r="CO9" s="724"/>
      <c r="CP9" s="724"/>
      <c r="CQ9" s="725"/>
      <c r="CR9" s="680">
        <v>3040794</v>
      </c>
      <c r="CS9" s="681"/>
      <c r="CT9" s="681"/>
      <c r="CU9" s="681"/>
      <c r="CV9" s="681"/>
      <c r="CW9" s="681"/>
      <c r="CX9" s="681"/>
      <c r="CY9" s="682"/>
      <c r="CZ9" s="713">
        <v>11.1</v>
      </c>
      <c r="DA9" s="713"/>
      <c r="DB9" s="713"/>
      <c r="DC9" s="713"/>
      <c r="DD9" s="686">
        <v>12034</v>
      </c>
      <c r="DE9" s="681"/>
      <c r="DF9" s="681"/>
      <c r="DG9" s="681"/>
      <c r="DH9" s="681"/>
      <c r="DI9" s="681"/>
      <c r="DJ9" s="681"/>
      <c r="DK9" s="681"/>
      <c r="DL9" s="681"/>
      <c r="DM9" s="681"/>
      <c r="DN9" s="681"/>
      <c r="DO9" s="681"/>
      <c r="DP9" s="682"/>
      <c r="DQ9" s="686">
        <v>1226513</v>
      </c>
      <c r="DR9" s="681"/>
      <c r="DS9" s="681"/>
      <c r="DT9" s="681"/>
      <c r="DU9" s="681"/>
      <c r="DV9" s="681"/>
      <c r="DW9" s="681"/>
      <c r="DX9" s="681"/>
      <c r="DY9" s="681"/>
      <c r="DZ9" s="681"/>
      <c r="EA9" s="681"/>
      <c r="EB9" s="681"/>
      <c r="EC9" s="726"/>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242</v>
      </c>
      <c r="S10" s="681"/>
      <c r="T10" s="681"/>
      <c r="U10" s="681"/>
      <c r="V10" s="681"/>
      <c r="W10" s="681"/>
      <c r="X10" s="681"/>
      <c r="Y10" s="682"/>
      <c r="Z10" s="713" t="s">
        <v>243</v>
      </c>
      <c r="AA10" s="713"/>
      <c r="AB10" s="713"/>
      <c r="AC10" s="713"/>
      <c r="AD10" s="714" t="s">
        <v>243</v>
      </c>
      <c r="AE10" s="714"/>
      <c r="AF10" s="714"/>
      <c r="AG10" s="714"/>
      <c r="AH10" s="714"/>
      <c r="AI10" s="714"/>
      <c r="AJ10" s="714"/>
      <c r="AK10" s="714"/>
      <c r="AL10" s="683" t="s">
        <v>126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103675</v>
      </c>
      <c r="BH10" s="681"/>
      <c r="BI10" s="681"/>
      <c r="BJ10" s="681"/>
      <c r="BK10" s="681"/>
      <c r="BL10" s="681"/>
      <c r="BM10" s="681"/>
      <c r="BN10" s="682"/>
      <c r="BO10" s="713">
        <v>2.1</v>
      </c>
      <c r="BP10" s="713"/>
      <c r="BQ10" s="713"/>
      <c r="BR10" s="713"/>
      <c r="BS10" s="686" t="s">
        <v>243</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v>46638</v>
      </c>
      <c r="CS10" s="681"/>
      <c r="CT10" s="681"/>
      <c r="CU10" s="681"/>
      <c r="CV10" s="681"/>
      <c r="CW10" s="681"/>
      <c r="CX10" s="681"/>
      <c r="CY10" s="682"/>
      <c r="CZ10" s="713">
        <v>0.2</v>
      </c>
      <c r="DA10" s="713"/>
      <c r="DB10" s="713"/>
      <c r="DC10" s="713"/>
      <c r="DD10" s="686" t="s">
        <v>242</v>
      </c>
      <c r="DE10" s="681"/>
      <c r="DF10" s="681"/>
      <c r="DG10" s="681"/>
      <c r="DH10" s="681"/>
      <c r="DI10" s="681"/>
      <c r="DJ10" s="681"/>
      <c r="DK10" s="681"/>
      <c r="DL10" s="681"/>
      <c r="DM10" s="681"/>
      <c r="DN10" s="681"/>
      <c r="DO10" s="681"/>
      <c r="DP10" s="682"/>
      <c r="DQ10" s="686">
        <v>41634</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857186</v>
      </c>
      <c r="S11" s="681"/>
      <c r="T11" s="681"/>
      <c r="U11" s="681"/>
      <c r="V11" s="681"/>
      <c r="W11" s="681"/>
      <c r="X11" s="681"/>
      <c r="Y11" s="682"/>
      <c r="Z11" s="683">
        <v>3</v>
      </c>
      <c r="AA11" s="684"/>
      <c r="AB11" s="684"/>
      <c r="AC11" s="685"/>
      <c r="AD11" s="686">
        <v>857186</v>
      </c>
      <c r="AE11" s="681"/>
      <c r="AF11" s="681"/>
      <c r="AG11" s="681"/>
      <c r="AH11" s="681"/>
      <c r="AI11" s="681"/>
      <c r="AJ11" s="681"/>
      <c r="AK11" s="682"/>
      <c r="AL11" s="683">
        <v>9.1999999999999993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395280</v>
      </c>
      <c r="BH11" s="681"/>
      <c r="BI11" s="681"/>
      <c r="BJ11" s="681"/>
      <c r="BK11" s="681"/>
      <c r="BL11" s="681"/>
      <c r="BM11" s="681"/>
      <c r="BN11" s="682"/>
      <c r="BO11" s="713">
        <v>8.1</v>
      </c>
      <c r="BP11" s="713"/>
      <c r="BQ11" s="713"/>
      <c r="BR11" s="713"/>
      <c r="BS11" s="686">
        <v>78403</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444504</v>
      </c>
      <c r="CS11" s="681"/>
      <c r="CT11" s="681"/>
      <c r="CU11" s="681"/>
      <c r="CV11" s="681"/>
      <c r="CW11" s="681"/>
      <c r="CX11" s="681"/>
      <c r="CY11" s="682"/>
      <c r="CZ11" s="713">
        <v>1.6</v>
      </c>
      <c r="DA11" s="713"/>
      <c r="DB11" s="713"/>
      <c r="DC11" s="713"/>
      <c r="DD11" s="686">
        <v>52762</v>
      </c>
      <c r="DE11" s="681"/>
      <c r="DF11" s="681"/>
      <c r="DG11" s="681"/>
      <c r="DH11" s="681"/>
      <c r="DI11" s="681"/>
      <c r="DJ11" s="681"/>
      <c r="DK11" s="681"/>
      <c r="DL11" s="681"/>
      <c r="DM11" s="681"/>
      <c r="DN11" s="681"/>
      <c r="DO11" s="681"/>
      <c r="DP11" s="682"/>
      <c r="DQ11" s="686">
        <v>199664</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126</v>
      </c>
      <c r="S12" s="681"/>
      <c r="T12" s="681"/>
      <c r="U12" s="681"/>
      <c r="V12" s="681"/>
      <c r="W12" s="681"/>
      <c r="X12" s="681"/>
      <c r="Y12" s="682"/>
      <c r="Z12" s="713" t="s">
        <v>126</v>
      </c>
      <c r="AA12" s="713"/>
      <c r="AB12" s="713"/>
      <c r="AC12" s="713"/>
      <c r="AD12" s="714" t="s">
        <v>243</v>
      </c>
      <c r="AE12" s="714"/>
      <c r="AF12" s="714"/>
      <c r="AG12" s="714"/>
      <c r="AH12" s="714"/>
      <c r="AI12" s="714"/>
      <c r="AJ12" s="714"/>
      <c r="AK12" s="714"/>
      <c r="AL12" s="683" t="s">
        <v>243</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2135316</v>
      </c>
      <c r="BH12" s="681"/>
      <c r="BI12" s="681"/>
      <c r="BJ12" s="681"/>
      <c r="BK12" s="681"/>
      <c r="BL12" s="681"/>
      <c r="BM12" s="681"/>
      <c r="BN12" s="682"/>
      <c r="BO12" s="713">
        <v>43.7</v>
      </c>
      <c r="BP12" s="713"/>
      <c r="BQ12" s="713"/>
      <c r="BR12" s="713"/>
      <c r="BS12" s="686" t="s">
        <v>242</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1069179</v>
      </c>
      <c r="CS12" s="681"/>
      <c r="CT12" s="681"/>
      <c r="CU12" s="681"/>
      <c r="CV12" s="681"/>
      <c r="CW12" s="681"/>
      <c r="CX12" s="681"/>
      <c r="CY12" s="682"/>
      <c r="CZ12" s="713">
        <v>3.9</v>
      </c>
      <c r="DA12" s="713"/>
      <c r="DB12" s="713"/>
      <c r="DC12" s="713"/>
      <c r="DD12" s="686" t="s">
        <v>242</v>
      </c>
      <c r="DE12" s="681"/>
      <c r="DF12" s="681"/>
      <c r="DG12" s="681"/>
      <c r="DH12" s="681"/>
      <c r="DI12" s="681"/>
      <c r="DJ12" s="681"/>
      <c r="DK12" s="681"/>
      <c r="DL12" s="681"/>
      <c r="DM12" s="681"/>
      <c r="DN12" s="681"/>
      <c r="DO12" s="681"/>
      <c r="DP12" s="682"/>
      <c r="DQ12" s="686">
        <v>240297</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243</v>
      </c>
      <c r="AA13" s="713"/>
      <c r="AB13" s="713"/>
      <c r="AC13" s="713"/>
      <c r="AD13" s="714" t="s">
        <v>126</v>
      </c>
      <c r="AE13" s="714"/>
      <c r="AF13" s="714"/>
      <c r="AG13" s="714"/>
      <c r="AH13" s="714"/>
      <c r="AI13" s="714"/>
      <c r="AJ13" s="714"/>
      <c r="AK13" s="714"/>
      <c r="AL13" s="683" t="s">
        <v>243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2128311</v>
      </c>
      <c r="BH13" s="681"/>
      <c r="BI13" s="681"/>
      <c r="BJ13" s="681"/>
      <c r="BK13" s="681"/>
      <c r="BL13" s="681"/>
      <c r="BM13" s="681"/>
      <c r="BN13" s="682"/>
      <c r="BO13" s="713">
        <v>43.6</v>
      </c>
      <c r="BP13" s="713"/>
      <c r="BQ13" s="713"/>
      <c r="BR13" s="713"/>
      <c r="BS13" s="686" t="s">
        <v>242</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2382888</v>
      </c>
      <c r="CS13" s="681"/>
      <c r="CT13" s="681"/>
      <c r="CU13" s="681"/>
      <c r="CV13" s="681"/>
      <c r="CW13" s="681"/>
      <c r="CX13" s="681"/>
      <c r="CY13" s="682"/>
      <c r="CZ13" s="713">
        <v>8.6999999999999993</v>
      </c>
      <c r="DA13" s="713"/>
      <c r="DB13" s="713"/>
      <c r="DC13" s="713"/>
      <c r="DD13" s="686">
        <v>646816</v>
      </c>
      <c r="DE13" s="681"/>
      <c r="DF13" s="681"/>
      <c r="DG13" s="681"/>
      <c r="DH13" s="681"/>
      <c r="DI13" s="681"/>
      <c r="DJ13" s="681"/>
      <c r="DK13" s="681"/>
      <c r="DL13" s="681"/>
      <c r="DM13" s="681"/>
      <c r="DN13" s="681"/>
      <c r="DO13" s="681"/>
      <c r="DP13" s="682"/>
      <c r="DQ13" s="686">
        <v>1743426</v>
      </c>
      <c r="DR13" s="681"/>
      <c r="DS13" s="681"/>
      <c r="DT13" s="681"/>
      <c r="DU13" s="681"/>
      <c r="DV13" s="681"/>
      <c r="DW13" s="681"/>
      <c r="DX13" s="681"/>
      <c r="DY13" s="681"/>
      <c r="DZ13" s="681"/>
      <c r="EA13" s="681"/>
      <c r="EB13" s="681"/>
      <c r="EC13" s="726"/>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243</v>
      </c>
      <c r="AA14" s="713"/>
      <c r="AB14" s="713"/>
      <c r="AC14" s="713"/>
      <c r="AD14" s="714" t="s">
        <v>243</v>
      </c>
      <c r="AE14" s="714"/>
      <c r="AF14" s="714"/>
      <c r="AG14" s="714"/>
      <c r="AH14" s="714"/>
      <c r="AI14" s="714"/>
      <c r="AJ14" s="714"/>
      <c r="AK14" s="714"/>
      <c r="AL14" s="683" t="s">
        <v>126</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140880</v>
      </c>
      <c r="BH14" s="681"/>
      <c r="BI14" s="681"/>
      <c r="BJ14" s="681"/>
      <c r="BK14" s="681"/>
      <c r="BL14" s="681"/>
      <c r="BM14" s="681"/>
      <c r="BN14" s="682"/>
      <c r="BO14" s="713">
        <v>2.9</v>
      </c>
      <c r="BP14" s="713"/>
      <c r="BQ14" s="713"/>
      <c r="BR14" s="713"/>
      <c r="BS14" s="686" t="s">
        <v>243</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640651</v>
      </c>
      <c r="CS14" s="681"/>
      <c r="CT14" s="681"/>
      <c r="CU14" s="681"/>
      <c r="CV14" s="681"/>
      <c r="CW14" s="681"/>
      <c r="CX14" s="681"/>
      <c r="CY14" s="682"/>
      <c r="CZ14" s="713">
        <v>2.2999999999999998</v>
      </c>
      <c r="DA14" s="713"/>
      <c r="DB14" s="713"/>
      <c r="DC14" s="713"/>
      <c r="DD14" s="686">
        <v>76272</v>
      </c>
      <c r="DE14" s="681"/>
      <c r="DF14" s="681"/>
      <c r="DG14" s="681"/>
      <c r="DH14" s="681"/>
      <c r="DI14" s="681"/>
      <c r="DJ14" s="681"/>
      <c r="DK14" s="681"/>
      <c r="DL14" s="681"/>
      <c r="DM14" s="681"/>
      <c r="DN14" s="681"/>
      <c r="DO14" s="681"/>
      <c r="DP14" s="682"/>
      <c r="DQ14" s="686">
        <v>550721</v>
      </c>
      <c r="DR14" s="681"/>
      <c r="DS14" s="681"/>
      <c r="DT14" s="681"/>
      <c r="DU14" s="681"/>
      <c r="DV14" s="681"/>
      <c r="DW14" s="681"/>
      <c r="DX14" s="681"/>
      <c r="DY14" s="681"/>
      <c r="DZ14" s="681"/>
      <c r="EA14" s="681"/>
      <c r="EB14" s="681"/>
      <c r="EC14" s="726"/>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243</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243</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224338</v>
      </c>
      <c r="BH15" s="681"/>
      <c r="BI15" s="681"/>
      <c r="BJ15" s="681"/>
      <c r="BK15" s="681"/>
      <c r="BL15" s="681"/>
      <c r="BM15" s="681"/>
      <c r="BN15" s="682"/>
      <c r="BO15" s="713">
        <v>4.5999999999999996</v>
      </c>
      <c r="BP15" s="713"/>
      <c r="BQ15" s="713"/>
      <c r="BR15" s="713"/>
      <c r="BS15" s="686" t="s">
        <v>126</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1536196</v>
      </c>
      <c r="CS15" s="681"/>
      <c r="CT15" s="681"/>
      <c r="CU15" s="681"/>
      <c r="CV15" s="681"/>
      <c r="CW15" s="681"/>
      <c r="CX15" s="681"/>
      <c r="CY15" s="682"/>
      <c r="CZ15" s="713">
        <v>5.6</v>
      </c>
      <c r="DA15" s="713"/>
      <c r="DB15" s="713"/>
      <c r="DC15" s="713"/>
      <c r="DD15" s="686">
        <v>147650</v>
      </c>
      <c r="DE15" s="681"/>
      <c r="DF15" s="681"/>
      <c r="DG15" s="681"/>
      <c r="DH15" s="681"/>
      <c r="DI15" s="681"/>
      <c r="DJ15" s="681"/>
      <c r="DK15" s="681"/>
      <c r="DL15" s="681"/>
      <c r="DM15" s="681"/>
      <c r="DN15" s="681"/>
      <c r="DO15" s="681"/>
      <c r="DP15" s="682"/>
      <c r="DQ15" s="686">
        <v>1251680</v>
      </c>
      <c r="DR15" s="681"/>
      <c r="DS15" s="681"/>
      <c r="DT15" s="681"/>
      <c r="DU15" s="681"/>
      <c r="DV15" s="681"/>
      <c r="DW15" s="681"/>
      <c r="DX15" s="681"/>
      <c r="DY15" s="681"/>
      <c r="DZ15" s="681"/>
      <c r="EA15" s="681"/>
      <c r="EB15" s="681"/>
      <c r="EC15" s="726"/>
    </row>
    <row r="16" spans="2:143" ht="11.25" customHeight="1" x14ac:dyDescent="0.15">
      <c r="B16" s="677" t="s">
        <v>261</v>
      </c>
      <c r="C16" s="678"/>
      <c r="D16" s="678"/>
      <c r="E16" s="678"/>
      <c r="F16" s="678"/>
      <c r="G16" s="678"/>
      <c r="H16" s="678"/>
      <c r="I16" s="678"/>
      <c r="J16" s="678"/>
      <c r="K16" s="678"/>
      <c r="L16" s="678"/>
      <c r="M16" s="678"/>
      <c r="N16" s="678"/>
      <c r="O16" s="678"/>
      <c r="P16" s="678"/>
      <c r="Q16" s="679"/>
      <c r="R16" s="680">
        <v>9351</v>
      </c>
      <c r="S16" s="681"/>
      <c r="T16" s="681"/>
      <c r="U16" s="681"/>
      <c r="V16" s="681"/>
      <c r="W16" s="681"/>
      <c r="X16" s="681"/>
      <c r="Y16" s="682"/>
      <c r="Z16" s="713">
        <v>0</v>
      </c>
      <c r="AA16" s="713"/>
      <c r="AB16" s="713"/>
      <c r="AC16" s="713"/>
      <c r="AD16" s="714">
        <v>9351</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t="s">
        <v>126</v>
      </c>
      <c r="CS16" s="681"/>
      <c r="CT16" s="681"/>
      <c r="CU16" s="681"/>
      <c r="CV16" s="681"/>
      <c r="CW16" s="681"/>
      <c r="CX16" s="681"/>
      <c r="CY16" s="682"/>
      <c r="CZ16" s="713" t="s">
        <v>126</v>
      </c>
      <c r="DA16" s="713"/>
      <c r="DB16" s="713"/>
      <c r="DC16" s="713"/>
      <c r="DD16" s="686" t="s">
        <v>126</v>
      </c>
      <c r="DE16" s="681"/>
      <c r="DF16" s="681"/>
      <c r="DG16" s="681"/>
      <c r="DH16" s="681"/>
      <c r="DI16" s="681"/>
      <c r="DJ16" s="681"/>
      <c r="DK16" s="681"/>
      <c r="DL16" s="681"/>
      <c r="DM16" s="681"/>
      <c r="DN16" s="681"/>
      <c r="DO16" s="681"/>
      <c r="DP16" s="682"/>
      <c r="DQ16" s="686" t="s">
        <v>243</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71061</v>
      </c>
      <c r="S17" s="681"/>
      <c r="T17" s="681"/>
      <c r="U17" s="681"/>
      <c r="V17" s="681"/>
      <c r="W17" s="681"/>
      <c r="X17" s="681"/>
      <c r="Y17" s="682"/>
      <c r="Z17" s="713">
        <v>0.3</v>
      </c>
      <c r="AA17" s="713"/>
      <c r="AB17" s="713"/>
      <c r="AC17" s="713"/>
      <c r="AD17" s="714">
        <v>71061</v>
      </c>
      <c r="AE17" s="714"/>
      <c r="AF17" s="714"/>
      <c r="AG17" s="714"/>
      <c r="AH17" s="714"/>
      <c r="AI17" s="714"/>
      <c r="AJ17" s="714"/>
      <c r="AK17" s="714"/>
      <c r="AL17" s="683">
        <v>0.8</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243</v>
      </c>
      <c r="BP17" s="713"/>
      <c r="BQ17" s="713"/>
      <c r="BR17" s="713"/>
      <c r="BS17" s="686" t="s">
        <v>126</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1592979</v>
      </c>
      <c r="CS17" s="681"/>
      <c r="CT17" s="681"/>
      <c r="CU17" s="681"/>
      <c r="CV17" s="681"/>
      <c r="CW17" s="681"/>
      <c r="CX17" s="681"/>
      <c r="CY17" s="682"/>
      <c r="CZ17" s="713">
        <v>5.8</v>
      </c>
      <c r="DA17" s="713"/>
      <c r="DB17" s="713"/>
      <c r="DC17" s="713"/>
      <c r="DD17" s="686" t="s">
        <v>243</v>
      </c>
      <c r="DE17" s="681"/>
      <c r="DF17" s="681"/>
      <c r="DG17" s="681"/>
      <c r="DH17" s="681"/>
      <c r="DI17" s="681"/>
      <c r="DJ17" s="681"/>
      <c r="DK17" s="681"/>
      <c r="DL17" s="681"/>
      <c r="DM17" s="681"/>
      <c r="DN17" s="681"/>
      <c r="DO17" s="681"/>
      <c r="DP17" s="682"/>
      <c r="DQ17" s="686">
        <v>1584711</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43099</v>
      </c>
      <c r="S18" s="681"/>
      <c r="T18" s="681"/>
      <c r="U18" s="681"/>
      <c r="V18" s="681"/>
      <c r="W18" s="681"/>
      <c r="X18" s="681"/>
      <c r="Y18" s="682"/>
      <c r="Z18" s="713">
        <v>0.2</v>
      </c>
      <c r="AA18" s="713"/>
      <c r="AB18" s="713"/>
      <c r="AC18" s="713"/>
      <c r="AD18" s="714">
        <v>43099</v>
      </c>
      <c r="AE18" s="714"/>
      <c r="AF18" s="714"/>
      <c r="AG18" s="714"/>
      <c r="AH18" s="714"/>
      <c r="AI18" s="714"/>
      <c r="AJ18" s="714"/>
      <c r="AK18" s="714"/>
      <c r="AL18" s="683">
        <v>0.5</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242</v>
      </c>
      <c r="BH18" s="681"/>
      <c r="BI18" s="681"/>
      <c r="BJ18" s="681"/>
      <c r="BK18" s="681"/>
      <c r="BL18" s="681"/>
      <c r="BM18" s="681"/>
      <c r="BN18" s="682"/>
      <c r="BO18" s="713" t="s">
        <v>126</v>
      </c>
      <c r="BP18" s="713"/>
      <c r="BQ18" s="713"/>
      <c r="BR18" s="713"/>
      <c r="BS18" s="686" t="s">
        <v>126</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242</v>
      </c>
      <c r="CS18" s="681"/>
      <c r="CT18" s="681"/>
      <c r="CU18" s="681"/>
      <c r="CV18" s="681"/>
      <c r="CW18" s="681"/>
      <c r="CX18" s="681"/>
      <c r="CY18" s="682"/>
      <c r="CZ18" s="713" t="s">
        <v>242</v>
      </c>
      <c r="DA18" s="713"/>
      <c r="DB18" s="713"/>
      <c r="DC18" s="713"/>
      <c r="DD18" s="686" t="s">
        <v>243</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6"/>
    </row>
    <row r="19" spans="2:133" ht="11.25" customHeight="1" x14ac:dyDescent="0.15">
      <c r="B19" s="677" t="s">
        <v>270</v>
      </c>
      <c r="C19" s="678"/>
      <c r="D19" s="678"/>
      <c r="E19" s="678"/>
      <c r="F19" s="678"/>
      <c r="G19" s="678"/>
      <c r="H19" s="678"/>
      <c r="I19" s="678"/>
      <c r="J19" s="678"/>
      <c r="K19" s="678"/>
      <c r="L19" s="678"/>
      <c r="M19" s="678"/>
      <c r="N19" s="678"/>
      <c r="O19" s="678"/>
      <c r="P19" s="678"/>
      <c r="Q19" s="679"/>
      <c r="R19" s="680">
        <v>34866</v>
      </c>
      <c r="S19" s="681"/>
      <c r="T19" s="681"/>
      <c r="U19" s="681"/>
      <c r="V19" s="681"/>
      <c r="W19" s="681"/>
      <c r="X19" s="681"/>
      <c r="Y19" s="682"/>
      <c r="Z19" s="713">
        <v>0.1</v>
      </c>
      <c r="AA19" s="713"/>
      <c r="AB19" s="713"/>
      <c r="AC19" s="713"/>
      <c r="AD19" s="714">
        <v>34866</v>
      </c>
      <c r="AE19" s="714"/>
      <c r="AF19" s="714"/>
      <c r="AG19" s="714"/>
      <c r="AH19" s="714"/>
      <c r="AI19" s="714"/>
      <c r="AJ19" s="714"/>
      <c r="AK19" s="714"/>
      <c r="AL19" s="683">
        <v>0.4</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231222</v>
      </c>
      <c r="BH19" s="681"/>
      <c r="BI19" s="681"/>
      <c r="BJ19" s="681"/>
      <c r="BK19" s="681"/>
      <c r="BL19" s="681"/>
      <c r="BM19" s="681"/>
      <c r="BN19" s="682"/>
      <c r="BO19" s="713">
        <v>4.7</v>
      </c>
      <c r="BP19" s="713"/>
      <c r="BQ19" s="713"/>
      <c r="BR19" s="713"/>
      <c r="BS19" s="686" t="s">
        <v>126</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243</v>
      </c>
      <c r="CS19" s="681"/>
      <c r="CT19" s="681"/>
      <c r="CU19" s="681"/>
      <c r="CV19" s="681"/>
      <c r="CW19" s="681"/>
      <c r="CX19" s="681"/>
      <c r="CY19" s="682"/>
      <c r="CZ19" s="713" t="s">
        <v>243</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6"/>
    </row>
    <row r="20" spans="2:133" ht="11.25" customHeight="1" x14ac:dyDescent="0.15">
      <c r="B20" s="677" t="s">
        <v>273</v>
      </c>
      <c r="C20" s="678"/>
      <c r="D20" s="678"/>
      <c r="E20" s="678"/>
      <c r="F20" s="678"/>
      <c r="G20" s="678"/>
      <c r="H20" s="678"/>
      <c r="I20" s="678"/>
      <c r="J20" s="678"/>
      <c r="K20" s="678"/>
      <c r="L20" s="678"/>
      <c r="M20" s="678"/>
      <c r="N20" s="678"/>
      <c r="O20" s="678"/>
      <c r="P20" s="678"/>
      <c r="Q20" s="679"/>
      <c r="R20" s="680">
        <v>4490</v>
      </c>
      <c r="S20" s="681"/>
      <c r="T20" s="681"/>
      <c r="U20" s="681"/>
      <c r="V20" s="681"/>
      <c r="W20" s="681"/>
      <c r="X20" s="681"/>
      <c r="Y20" s="682"/>
      <c r="Z20" s="713">
        <v>0</v>
      </c>
      <c r="AA20" s="713"/>
      <c r="AB20" s="713"/>
      <c r="AC20" s="713"/>
      <c r="AD20" s="714">
        <v>4490</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231222</v>
      </c>
      <c r="BH20" s="681"/>
      <c r="BI20" s="681"/>
      <c r="BJ20" s="681"/>
      <c r="BK20" s="681"/>
      <c r="BL20" s="681"/>
      <c r="BM20" s="681"/>
      <c r="BN20" s="682"/>
      <c r="BO20" s="713">
        <v>4.7</v>
      </c>
      <c r="BP20" s="713"/>
      <c r="BQ20" s="713"/>
      <c r="BR20" s="713"/>
      <c r="BS20" s="686" t="s">
        <v>243</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27475877</v>
      </c>
      <c r="CS20" s="681"/>
      <c r="CT20" s="681"/>
      <c r="CU20" s="681"/>
      <c r="CV20" s="681"/>
      <c r="CW20" s="681"/>
      <c r="CX20" s="681"/>
      <c r="CY20" s="682"/>
      <c r="CZ20" s="713">
        <v>100</v>
      </c>
      <c r="DA20" s="713"/>
      <c r="DB20" s="713"/>
      <c r="DC20" s="713"/>
      <c r="DD20" s="686">
        <v>1007177</v>
      </c>
      <c r="DE20" s="681"/>
      <c r="DF20" s="681"/>
      <c r="DG20" s="681"/>
      <c r="DH20" s="681"/>
      <c r="DI20" s="681"/>
      <c r="DJ20" s="681"/>
      <c r="DK20" s="681"/>
      <c r="DL20" s="681"/>
      <c r="DM20" s="681"/>
      <c r="DN20" s="681"/>
      <c r="DO20" s="681"/>
      <c r="DP20" s="682"/>
      <c r="DQ20" s="686">
        <v>11621048</v>
      </c>
      <c r="DR20" s="681"/>
      <c r="DS20" s="681"/>
      <c r="DT20" s="681"/>
      <c r="DU20" s="681"/>
      <c r="DV20" s="681"/>
      <c r="DW20" s="681"/>
      <c r="DX20" s="681"/>
      <c r="DY20" s="681"/>
      <c r="DZ20" s="681"/>
      <c r="EA20" s="681"/>
      <c r="EB20" s="681"/>
      <c r="EC20" s="726"/>
    </row>
    <row r="21" spans="2:133" ht="11.25" customHeight="1" x14ac:dyDescent="0.15">
      <c r="B21" s="677" t="s">
        <v>276</v>
      </c>
      <c r="C21" s="678"/>
      <c r="D21" s="678"/>
      <c r="E21" s="678"/>
      <c r="F21" s="678"/>
      <c r="G21" s="678"/>
      <c r="H21" s="678"/>
      <c r="I21" s="678"/>
      <c r="J21" s="678"/>
      <c r="K21" s="678"/>
      <c r="L21" s="678"/>
      <c r="M21" s="678"/>
      <c r="N21" s="678"/>
      <c r="O21" s="678"/>
      <c r="P21" s="678"/>
      <c r="Q21" s="679"/>
      <c r="R21" s="680">
        <v>3743</v>
      </c>
      <c r="S21" s="681"/>
      <c r="T21" s="681"/>
      <c r="U21" s="681"/>
      <c r="V21" s="681"/>
      <c r="W21" s="681"/>
      <c r="X21" s="681"/>
      <c r="Y21" s="682"/>
      <c r="Z21" s="713">
        <v>0</v>
      </c>
      <c r="AA21" s="713"/>
      <c r="AB21" s="713"/>
      <c r="AC21" s="713"/>
      <c r="AD21" s="714">
        <v>3743</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t="s">
        <v>242</v>
      </c>
      <c r="BH21" s="681"/>
      <c r="BI21" s="681"/>
      <c r="BJ21" s="681"/>
      <c r="BK21" s="681"/>
      <c r="BL21" s="681"/>
      <c r="BM21" s="681"/>
      <c r="BN21" s="682"/>
      <c r="BO21" s="713" t="s">
        <v>126</v>
      </c>
      <c r="BP21" s="713"/>
      <c r="BQ21" s="713"/>
      <c r="BR21" s="713"/>
      <c r="BS21" s="686" t="s">
        <v>242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3958775</v>
      </c>
      <c r="S22" s="681"/>
      <c r="T22" s="681"/>
      <c r="U22" s="681"/>
      <c r="V22" s="681"/>
      <c r="W22" s="681"/>
      <c r="X22" s="681"/>
      <c r="Y22" s="682"/>
      <c r="Z22" s="713">
        <v>14.1</v>
      </c>
      <c r="AA22" s="713"/>
      <c r="AB22" s="713"/>
      <c r="AC22" s="713"/>
      <c r="AD22" s="714">
        <v>3447257</v>
      </c>
      <c r="AE22" s="714"/>
      <c r="AF22" s="714"/>
      <c r="AG22" s="714"/>
      <c r="AH22" s="714"/>
      <c r="AI22" s="714"/>
      <c r="AJ22" s="714"/>
      <c r="AK22" s="714"/>
      <c r="AL22" s="683">
        <v>37</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243</v>
      </c>
      <c r="BH22" s="681"/>
      <c r="BI22" s="681"/>
      <c r="BJ22" s="681"/>
      <c r="BK22" s="681"/>
      <c r="BL22" s="681"/>
      <c r="BM22" s="681"/>
      <c r="BN22" s="682"/>
      <c r="BO22" s="713" t="s">
        <v>126</v>
      </c>
      <c r="BP22" s="713"/>
      <c r="BQ22" s="713"/>
      <c r="BR22" s="713"/>
      <c r="BS22" s="686" t="s">
        <v>243</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3447257</v>
      </c>
      <c r="S23" s="681"/>
      <c r="T23" s="681"/>
      <c r="U23" s="681"/>
      <c r="V23" s="681"/>
      <c r="W23" s="681"/>
      <c r="X23" s="681"/>
      <c r="Y23" s="682"/>
      <c r="Z23" s="713">
        <v>12.2</v>
      </c>
      <c r="AA23" s="713"/>
      <c r="AB23" s="713"/>
      <c r="AC23" s="713"/>
      <c r="AD23" s="714">
        <v>3447257</v>
      </c>
      <c r="AE23" s="714"/>
      <c r="AF23" s="714"/>
      <c r="AG23" s="714"/>
      <c r="AH23" s="714"/>
      <c r="AI23" s="714"/>
      <c r="AJ23" s="714"/>
      <c r="AK23" s="714"/>
      <c r="AL23" s="683">
        <v>37</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v>231222</v>
      </c>
      <c r="BH23" s="681"/>
      <c r="BI23" s="681"/>
      <c r="BJ23" s="681"/>
      <c r="BK23" s="681"/>
      <c r="BL23" s="681"/>
      <c r="BM23" s="681"/>
      <c r="BN23" s="682"/>
      <c r="BO23" s="713">
        <v>4.7</v>
      </c>
      <c r="BP23" s="713"/>
      <c r="BQ23" s="713"/>
      <c r="BR23" s="713"/>
      <c r="BS23" s="686" t="s">
        <v>243</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511245</v>
      </c>
      <c r="S24" s="681"/>
      <c r="T24" s="681"/>
      <c r="U24" s="681"/>
      <c r="V24" s="681"/>
      <c r="W24" s="681"/>
      <c r="X24" s="681"/>
      <c r="Y24" s="682"/>
      <c r="Z24" s="713">
        <v>1.8</v>
      </c>
      <c r="AA24" s="713"/>
      <c r="AB24" s="713"/>
      <c r="AC24" s="713"/>
      <c r="AD24" s="714" t="s">
        <v>126</v>
      </c>
      <c r="AE24" s="714"/>
      <c r="AF24" s="714"/>
      <c r="AG24" s="714"/>
      <c r="AH24" s="714"/>
      <c r="AI24" s="714"/>
      <c r="AJ24" s="714"/>
      <c r="AK24" s="714"/>
      <c r="AL24" s="683" t="s">
        <v>243</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126</v>
      </c>
      <c r="BH24" s="681"/>
      <c r="BI24" s="681"/>
      <c r="BJ24" s="681"/>
      <c r="BK24" s="681"/>
      <c r="BL24" s="681"/>
      <c r="BM24" s="681"/>
      <c r="BN24" s="682"/>
      <c r="BO24" s="713" t="s">
        <v>243</v>
      </c>
      <c r="BP24" s="713"/>
      <c r="BQ24" s="713"/>
      <c r="BR24" s="713"/>
      <c r="BS24" s="686" t="s">
        <v>126</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7082697</v>
      </c>
      <c r="CS24" s="736"/>
      <c r="CT24" s="736"/>
      <c r="CU24" s="736"/>
      <c r="CV24" s="736"/>
      <c r="CW24" s="736"/>
      <c r="CX24" s="736"/>
      <c r="CY24" s="779"/>
      <c r="CZ24" s="780">
        <v>25.8</v>
      </c>
      <c r="DA24" s="751"/>
      <c r="DB24" s="751"/>
      <c r="DC24" s="783"/>
      <c r="DD24" s="778">
        <v>5280730</v>
      </c>
      <c r="DE24" s="736"/>
      <c r="DF24" s="736"/>
      <c r="DG24" s="736"/>
      <c r="DH24" s="736"/>
      <c r="DI24" s="736"/>
      <c r="DJ24" s="736"/>
      <c r="DK24" s="779"/>
      <c r="DL24" s="778">
        <v>5172727</v>
      </c>
      <c r="DM24" s="736"/>
      <c r="DN24" s="736"/>
      <c r="DO24" s="736"/>
      <c r="DP24" s="736"/>
      <c r="DQ24" s="736"/>
      <c r="DR24" s="736"/>
      <c r="DS24" s="736"/>
      <c r="DT24" s="736"/>
      <c r="DU24" s="736"/>
      <c r="DV24" s="779"/>
      <c r="DW24" s="780">
        <v>52.9</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273</v>
      </c>
      <c r="S25" s="681"/>
      <c r="T25" s="681"/>
      <c r="U25" s="681"/>
      <c r="V25" s="681"/>
      <c r="W25" s="681"/>
      <c r="X25" s="681"/>
      <c r="Y25" s="682"/>
      <c r="Z25" s="713">
        <v>0</v>
      </c>
      <c r="AA25" s="713"/>
      <c r="AB25" s="713"/>
      <c r="AC25" s="713"/>
      <c r="AD25" s="714" t="s">
        <v>126</v>
      </c>
      <c r="AE25" s="714"/>
      <c r="AF25" s="714"/>
      <c r="AG25" s="714"/>
      <c r="AH25" s="714"/>
      <c r="AI25" s="714"/>
      <c r="AJ25" s="714"/>
      <c r="AK25" s="714"/>
      <c r="AL25" s="683" t="s">
        <v>126</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243</v>
      </c>
      <c r="BH25" s="681"/>
      <c r="BI25" s="681"/>
      <c r="BJ25" s="681"/>
      <c r="BK25" s="681"/>
      <c r="BL25" s="681"/>
      <c r="BM25" s="681"/>
      <c r="BN25" s="682"/>
      <c r="BO25" s="713" t="s">
        <v>243</v>
      </c>
      <c r="BP25" s="713"/>
      <c r="BQ25" s="713"/>
      <c r="BR25" s="713"/>
      <c r="BS25" s="686" t="s">
        <v>126</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2847201</v>
      </c>
      <c r="CS25" s="699"/>
      <c r="CT25" s="699"/>
      <c r="CU25" s="699"/>
      <c r="CV25" s="699"/>
      <c r="CW25" s="699"/>
      <c r="CX25" s="699"/>
      <c r="CY25" s="700"/>
      <c r="CZ25" s="683">
        <v>10.4</v>
      </c>
      <c r="DA25" s="701"/>
      <c r="DB25" s="701"/>
      <c r="DC25" s="702"/>
      <c r="DD25" s="686">
        <v>2663926</v>
      </c>
      <c r="DE25" s="699"/>
      <c r="DF25" s="699"/>
      <c r="DG25" s="699"/>
      <c r="DH25" s="699"/>
      <c r="DI25" s="699"/>
      <c r="DJ25" s="699"/>
      <c r="DK25" s="700"/>
      <c r="DL25" s="686">
        <v>2562112</v>
      </c>
      <c r="DM25" s="699"/>
      <c r="DN25" s="699"/>
      <c r="DO25" s="699"/>
      <c r="DP25" s="699"/>
      <c r="DQ25" s="699"/>
      <c r="DR25" s="699"/>
      <c r="DS25" s="699"/>
      <c r="DT25" s="699"/>
      <c r="DU25" s="699"/>
      <c r="DV25" s="700"/>
      <c r="DW25" s="683">
        <v>26.2</v>
      </c>
      <c r="DX25" s="701"/>
      <c r="DY25" s="701"/>
      <c r="DZ25" s="701"/>
      <c r="EA25" s="701"/>
      <c r="EB25" s="701"/>
      <c r="EC25" s="719"/>
    </row>
    <row r="26" spans="2:133" ht="11.25" customHeight="1" x14ac:dyDescent="0.15">
      <c r="B26" s="677" t="s">
        <v>294</v>
      </c>
      <c r="C26" s="678"/>
      <c r="D26" s="678"/>
      <c r="E26" s="678"/>
      <c r="F26" s="678"/>
      <c r="G26" s="678"/>
      <c r="H26" s="678"/>
      <c r="I26" s="678"/>
      <c r="J26" s="678"/>
      <c r="K26" s="678"/>
      <c r="L26" s="678"/>
      <c r="M26" s="678"/>
      <c r="N26" s="678"/>
      <c r="O26" s="678"/>
      <c r="P26" s="678"/>
      <c r="Q26" s="679"/>
      <c r="R26" s="680">
        <v>10010163</v>
      </c>
      <c r="S26" s="681"/>
      <c r="T26" s="681"/>
      <c r="U26" s="681"/>
      <c r="V26" s="681"/>
      <c r="W26" s="681"/>
      <c r="X26" s="681"/>
      <c r="Y26" s="682"/>
      <c r="Z26" s="713">
        <v>35.6</v>
      </c>
      <c r="AA26" s="713"/>
      <c r="AB26" s="713"/>
      <c r="AC26" s="713"/>
      <c r="AD26" s="714">
        <v>9267423</v>
      </c>
      <c r="AE26" s="714"/>
      <c r="AF26" s="714"/>
      <c r="AG26" s="714"/>
      <c r="AH26" s="714"/>
      <c r="AI26" s="714"/>
      <c r="AJ26" s="714"/>
      <c r="AK26" s="714"/>
      <c r="AL26" s="683">
        <v>99.5</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126</v>
      </c>
      <c r="BH26" s="681"/>
      <c r="BI26" s="681"/>
      <c r="BJ26" s="681"/>
      <c r="BK26" s="681"/>
      <c r="BL26" s="681"/>
      <c r="BM26" s="681"/>
      <c r="BN26" s="682"/>
      <c r="BO26" s="713" t="s">
        <v>242</v>
      </c>
      <c r="BP26" s="713"/>
      <c r="BQ26" s="713"/>
      <c r="BR26" s="713"/>
      <c r="BS26" s="686" t="s">
        <v>126</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1700676</v>
      </c>
      <c r="CS26" s="681"/>
      <c r="CT26" s="681"/>
      <c r="CU26" s="681"/>
      <c r="CV26" s="681"/>
      <c r="CW26" s="681"/>
      <c r="CX26" s="681"/>
      <c r="CY26" s="682"/>
      <c r="CZ26" s="683">
        <v>6.2</v>
      </c>
      <c r="DA26" s="701"/>
      <c r="DB26" s="701"/>
      <c r="DC26" s="702"/>
      <c r="DD26" s="686">
        <v>1601169</v>
      </c>
      <c r="DE26" s="681"/>
      <c r="DF26" s="681"/>
      <c r="DG26" s="681"/>
      <c r="DH26" s="681"/>
      <c r="DI26" s="681"/>
      <c r="DJ26" s="681"/>
      <c r="DK26" s="682"/>
      <c r="DL26" s="686" t="s">
        <v>126</v>
      </c>
      <c r="DM26" s="681"/>
      <c r="DN26" s="681"/>
      <c r="DO26" s="681"/>
      <c r="DP26" s="681"/>
      <c r="DQ26" s="681"/>
      <c r="DR26" s="681"/>
      <c r="DS26" s="681"/>
      <c r="DT26" s="681"/>
      <c r="DU26" s="681"/>
      <c r="DV26" s="682"/>
      <c r="DW26" s="683" t="s">
        <v>243</v>
      </c>
      <c r="DX26" s="701"/>
      <c r="DY26" s="701"/>
      <c r="DZ26" s="701"/>
      <c r="EA26" s="701"/>
      <c r="EB26" s="701"/>
      <c r="EC26" s="719"/>
    </row>
    <row r="27" spans="2:133" ht="11.25" customHeight="1" x14ac:dyDescent="0.15">
      <c r="B27" s="677" t="s">
        <v>297</v>
      </c>
      <c r="C27" s="678"/>
      <c r="D27" s="678"/>
      <c r="E27" s="678"/>
      <c r="F27" s="678"/>
      <c r="G27" s="678"/>
      <c r="H27" s="678"/>
      <c r="I27" s="678"/>
      <c r="J27" s="678"/>
      <c r="K27" s="678"/>
      <c r="L27" s="678"/>
      <c r="M27" s="678"/>
      <c r="N27" s="678"/>
      <c r="O27" s="678"/>
      <c r="P27" s="678"/>
      <c r="Q27" s="679"/>
      <c r="R27" s="680">
        <v>4990</v>
      </c>
      <c r="S27" s="681"/>
      <c r="T27" s="681"/>
      <c r="U27" s="681"/>
      <c r="V27" s="681"/>
      <c r="W27" s="681"/>
      <c r="X27" s="681"/>
      <c r="Y27" s="682"/>
      <c r="Z27" s="713">
        <v>0</v>
      </c>
      <c r="AA27" s="713"/>
      <c r="AB27" s="713"/>
      <c r="AC27" s="713"/>
      <c r="AD27" s="714">
        <v>4990</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4881791</v>
      </c>
      <c r="BH27" s="681"/>
      <c r="BI27" s="681"/>
      <c r="BJ27" s="681"/>
      <c r="BK27" s="681"/>
      <c r="BL27" s="681"/>
      <c r="BM27" s="681"/>
      <c r="BN27" s="682"/>
      <c r="BO27" s="713">
        <v>100</v>
      </c>
      <c r="BP27" s="713"/>
      <c r="BQ27" s="713"/>
      <c r="BR27" s="713"/>
      <c r="BS27" s="686">
        <v>78403</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2642517</v>
      </c>
      <c r="CS27" s="699"/>
      <c r="CT27" s="699"/>
      <c r="CU27" s="699"/>
      <c r="CV27" s="699"/>
      <c r="CW27" s="699"/>
      <c r="CX27" s="699"/>
      <c r="CY27" s="700"/>
      <c r="CZ27" s="683">
        <v>9.6</v>
      </c>
      <c r="DA27" s="701"/>
      <c r="DB27" s="701"/>
      <c r="DC27" s="702"/>
      <c r="DD27" s="686">
        <v>1032093</v>
      </c>
      <c r="DE27" s="699"/>
      <c r="DF27" s="699"/>
      <c r="DG27" s="699"/>
      <c r="DH27" s="699"/>
      <c r="DI27" s="699"/>
      <c r="DJ27" s="699"/>
      <c r="DK27" s="700"/>
      <c r="DL27" s="686">
        <v>1025904</v>
      </c>
      <c r="DM27" s="699"/>
      <c r="DN27" s="699"/>
      <c r="DO27" s="699"/>
      <c r="DP27" s="699"/>
      <c r="DQ27" s="699"/>
      <c r="DR27" s="699"/>
      <c r="DS27" s="699"/>
      <c r="DT27" s="699"/>
      <c r="DU27" s="699"/>
      <c r="DV27" s="700"/>
      <c r="DW27" s="683">
        <v>10.5</v>
      </c>
      <c r="DX27" s="701"/>
      <c r="DY27" s="701"/>
      <c r="DZ27" s="701"/>
      <c r="EA27" s="701"/>
      <c r="EB27" s="701"/>
      <c r="EC27" s="719"/>
    </row>
    <row r="28" spans="2:133" ht="11.25" customHeight="1" x14ac:dyDescent="0.15">
      <c r="B28" s="677" t="s">
        <v>300</v>
      </c>
      <c r="C28" s="678"/>
      <c r="D28" s="678"/>
      <c r="E28" s="678"/>
      <c r="F28" s="678"/>
      <c r="G28" s="678"/>
      <c r="H28" s="678"/>
      <c r="I28" s="678"/>
      <c r="J28" s="678"/>
      <c r="K28" s="678"/>
      <c r="L28" s="678"/>
      <c r="M28" s="678"/>
      <c r="N28" s="678"/>
      <c r="O28" s="678"/>
      <c r="P28" s="678"/>
      <c r="Q28" s="679"/>
      <c r="R28" s="680">
        <v>76691</v>
      </c>
      <c r="S28" s="681"/>
      <c r="T28" s="681"/>
      <c r="U28" s="681"/>
      <c r="V28" s="681"/>
      <c r="W28" s="681"/>
      <c r="X28" s="681"/>
      <c r="Y28" s="682"/>
      <c r="Z28" s="713">
        <v>0.3</v>
      </c>
      <c r="AA28" s="713"/>
      <c r="AB28" s="713"/>
      <c r="AC28" s="713"/>
      <c r="AD28" s="714" t="s">
        <v>243</v>
      </c>
      <c r="AE28" s="714"/>
      <c r="AF28" s="714"/>
      <c r="AG28" s="714"/>
      <c r="AH28" s="714"/>
      <c r="AI28" s="714"/>
      <c r="AJ28" s="714"/>
      <c r="AK28" s="714"/>
      <c r="AL28" s="683" t="s">
        <v>243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1592979</v>
      </c>
      <c r="CS28" s="681"/>
      <c r="CT28" s="681"/>
      <c r="CU28" s="681"/>
      <c r="CV28" s="681"/>
      <c r="CW28" s="681"/>
      <c r="CX28" s="681"/>
      <c r="CY28" s="682"/>
      <c r="CZ28" s="683">
        <v>5.8</v>
      </c>
      <c r="DA28" s="701"/>
      <c r="DB28" s="701"/>
      <c r="DC28" s="702"/>
      <c r="DD28" s="686">
        <v>1584711</v>
      </c>
      <c r="DE28" s="681"/>
      <c r="DF28" s="681"/>
      <c r="DG28" s="681"/>
      <c r="DH28" s="681"/>
      <c r="DI28" s="681"/>
      <c r="DJ28" s="681"/>
      <c r="DK28" s="682"/>
      <c r="DL28" s="686">
        <v>1584711</v>
      </c>
      <c r="DM28" s="681"/>
      <c r="DN28" s="681"/>
      <c r="DO28" s="681"/>
      <c r="DP28" s="681"/>
      <c r="DQ28" s="681"/>
      <c r="DR28" s="681"/>
      <c r="DS28" s="681"/>
      <c r="DT28" s="681"/>
      <c r="DU28" s="681"/>
      <c r="DV28" s="682"/>
      <c r="DW28" s="683">
        <v>16.2</v>
      </c>
      <c r="DX28" s="701"/>
      <c r="DY28" s="701"/>
      <c r="DZ28" s="701"/>
      <c r="EA28" s="701"/>
      <c r="EB28" s="701"/>
      <c r="EC28" s="719"/>
    </row>
    <row r="29" spans="2:133" ht="11.25" customHeight="1" x14ac:dyDescent="0.15">
      <c r="B29" s="677" t="s">
        <v>302</v>
      </c>
      <c r="C29" s="678"/>
      <c r="D29" s="678"/>
      <c r="E29" s="678"/>
      <c r="F29" s="678"/>
      <c r="G29" s="678"/>
      <c r="H29" s="678"/>
      <c r="I29" s="678"/>
      <c r="J29" s="678"/>
      <c r="K29" s="678"/>
      <c r="L29" s="678"/>
      <c r="M29" s="678"/>
      <c r="N29" s="678"/>
      <c r="O29" s="678"/>
      <c r="P29" s="678"/>
      <c r="Q29" s="679"/>
      <c r="R29" s="680">
        <v>82689</v>
      </c>
      <c r="S29" s="681"/>
      <c r="T29" s="681"/>
      <c r="U29" s="681"/>
      <c r="V29" s="681"/>
      <c r="W29" s="681"/>
      <c r="X29" s="681"/>
      <c r="Y29" s="682"/>
      <c r="Z29" s="713">
        <v>0.3</v>
      </c>
      <c r="AA29" s="713"/>
      <c r="AB29" s="713"/>
      <c r="AC29" s="713"/>
      <c r="AD29" s="714">
        <v>17051</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1592979</v>
      </c>
      <c r="CS29" s="699"/>
      <c r="CT29" s="699"/>
      <c r="CU29" s="699"/>
      <c r="CV29" s="699"/>
      <c r="CW29" s="699"/>
      <c r="CX29" s="699"/>
      <c r="CY29" s="700"/>
      <c r="CZ29" s="683">
        <v>5.8</v>
      </c>
      <c r="DA29" s="701"/>
      <c r="DB29" s="701"/>
      <c r="DC29" s="702"/>
      <c r="DD29" s="686">
        <v>1584711</v>
      </c>
      <c r="DE29" s="699"/>
      <c r="DF29" s="699"/>
      <c r="DG29" s="699"/>
      <c r="DH29" s="699"/>
      <c r="DI29" s="699"/>
      <c r="DJ29" s="699"/>
      <c r="DK29" s="700"/>
      <c r="DL29" s="686">
        <v>1584711</v>
      </c>
      <c r="DM29" s="699"/>
      <c r="DN29" s="699"/>
      <c r="DO29" s="699"/>
      <c r="DP29" s="699"/>
      <c r="DQ29" s="699"/>
      <c r="DR29" s="699"/>
      <c r="DS29" s="699"/>
      <c r="DT29" s="699"/>
      <c r="DU29" s="699"/>
      <c r="DV29" s="700"/>
      <c r="DW29" s="683">
        <v>16.2</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130933</v>
      </c>
      <c r="S30" s="681"/>
      <c r="T30" s="681"/>
      <c r="U30" s="681"/>
      <c r="V30" s="681"/>
      <c r="W30" s="681"/>
      <c r="X30" s="681"/>
      <c r="Y30" s="682"/>
      <c r="Z30" s="713">
        <v>0.5</v>
      </c>
      <c r="AA30" s="713"/>
      <c r="AB30" s="713"/>
      <c r="AC30" s="713"/>
      <c r="AD30" s="714">
        <v>256</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1515760</v>
      </c>
      <c r="CS30" s="681"/>
      <c r="CT30" s="681"/>
      <c r="CU30" s="681"/>
      <c r="CV30" s="681"/>
      <c r="CW30" s="681"/>
      <c r="CX30" s="681"/>
      <c r="CY30" s="682"/>
      <c r="CZ30" s="683">
        <v>5.5</v>
      </c>
      <c r="DA30" s="701"/>
      <c r="DB30" s="701"/>
      <c r="DC30" s="702"/>
      <c r="DD30" s="686">
        <v>1508260</v>
      </c>
      <c r="DE30" s="681"/>
      <c r="DF30" s="681"/>
      <c r="DG30" s="681"/>
      <c r="DH30" s="681"/>
      <c r="DI30" s="681"/>
      <c r="DJ30" s="681"/>
      <c r="DK30" s="682"/>
      <c r="DL30" s="686">
        <v>1508260</v>
      </c>
      <c r="DM30" s="681"/>
      <c r="DN30" s="681"/>
      <c r="DO30" s="681"/>
      <c r="DP30" s="681"/>
      <c r="DQ30" s="681"/>
      <c r="DR30" s="681"/>
      <c r="DS30" s="681"/>
      <c r="DT30" s="681"/>
      <c r="DU30" s="681"/>
      <c r="DV30" s="682"/>
      <c r="DW30" s="683">
        <v>15.4</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7054332</v>
      </c>
      <c r="S31" s="681"/>
      <c r="T31" s="681"/>
      <c r="U31" s="681"/>
      <c r="V31" s="681"/>
      <c r="W31" s="681"/>
      <c r="X31" s="681"/>
      <c r="Y31" s="682"/>
      <c r="Z31" s="713">
        <v>25.1</v>
      </c>
      <c r="AA31" s="713"/>
      <c r="AB31" s="713"/>
      <c r="AC31" s="713"/>
      <c r="AD31" s="714" t="s">
        <v>243</v>
      </c>
      <c r="AE31" s="714"/>
      <c r="AF31" s="714"/>
      <c r="AG31" s="714"/>
      <c r="AH31" s="714"/>
      <c r="AI31" s="714"/>
      <c r="AJ31" s="714"/>
      <c r="AK31" s="714"/>
      <c r="AL31" s="683" t="s">
        <v>243</v>
      </c>
      <c r="AM31" s="684"/>
      <c r="AN31" s="684"/>
      <c r="AO31" s="715"/>
      <c r="AP31" s="754" t="s">
        <v>310</v>
      </c>
      <c r="AQ31" s="755"/>
      <c r="AR31" s="755"/>
      <c r="AS31" s="755"/>
      <c r="AT31" s="760" t="s">
        <v>311</v>
      </c>
      <c r="AU31" s="231"/>
      <c r="AV31" s="231"/>
      <c r="AW31" s="231"/>
      <c r="AX31" s="746" t="s">
        <v>185</v>
      </c>
      <c r="AY31" s="747"/>
      <c r="AZ31" s="747"/>
      <c r="BA31" s="747"/>
      <c r="BB31" s="747"/>
      <c r="BC31" s="747"/>
      <c r="BD31" s="747"/>
      <c r="BE31" s="747"/>
      <c r="BF31" s="748"/>
      <c r="BG31" s="749">
        <v>99.5</v>
      </c>
      <c r="BH31" s="750"/>
      <c r="BI31" s="750"/>
      <c r="BJ31" s="750"/>
      <c r="BK31" s="750"/>
      <c r="BL31" s="750"/>
      <c r="BM31" s="751">
        <v>98.6</v>
      </c>
      <c r="BN31" s="750"/>
      <c r="BO31" s="750"/>
      <c r="BP31" s="750"/>
      <c r="BQ31" s="752"/>
      <c r="BR31" s="749">
        <v>99.5</v>
      </c>
      <c r="BS31" s="750"/>
      <c r="BT31" s="750"/>
      <c r="BU31" s="750"/>
      <c r="BV31" s="750"/>
      <c r="BW31" s="750"/>
      <c r="BX31" s="751">
        <v>98.7</v>
      </c>
      <c r="BY31" s="750"/>
      <c r="BZ31" s="750"/>
      <c r="CA31" s="750"/>
      <c r="CB31" s="752"/>
      <c r="CD31" s="771"/>
      <c r="CE31" s="772"/>
      <c r="CF31" s="727" t="s">
        <v>312</v>
      </c>
      <c r="CG31" s="724"/>
      <c r="CH31" s="724"/>
      <c r="CI31" s="724"/>
      <c r="CJ31" s="724"/>
      <c r="CK31" s="724"/>
      <c r="CL31" s="724"/>
      <c r="CM31" s="724"/>
      <c r="CN31" s="724"/>
      <c r="CO31" s="724"/>
      <c r="CP31" s="724"/>
      <c r="CQ31" s="725"/>
      <c r="CR31" s="680">
        <v>77219</v>
      </c>
      <c r="CS31" s="699"/>
      <c r="CT31" s="699"/>
      <c r="CU31" s="699"/>
      <c r="CV31" s="699"/>
      <c r="CW31" s="699"/>
      <c r="CX31" s="699"/>
      <c r="CY31" s="700"/>
      <c r="CZ31" s="683">
        <v>0.3</v>
      </c>
      <c r="DA31" s="701"/>
      <c r="DB31" s="701"/>
      <c r="DC31" s="702"/>
      <c r="DD31" s="686">
        <v>76451</v>
      </c>
      <c r="DE31" s="699"/>
      <c r="DF31" s="699"/>
      <c r="DG31" s="699"/>
      <c r="DH31" s="699"/>
      <c r="DI31" s="699"/>
      <c r="DJ31" s="699"/>
      <c r="DK31" s="700"/>
      <c r="DL31" s="686">
        <v>76451</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243</v>
      </c>
      <c r="S32" s="681"/>
      <c r="T32" s="681"/>
      <c r="U32" s="681"/>
      <c r="V32" s="681"/>
      <c r="W32" s="681"/>
      <c r="X32" s="681"/>
      <c r="Y32" s="682"/>
      <c r="Z32" s="713" t="s">
        <v>126</v>
      </c>
      <c r="AA32" s="713"/>
      <c r="AB32" s="713"/>
      <c r="AC32" s="713"/>
      <c r="AD32" s="714" t="s">
        <v>243</v>
      </c>
      <c r="AE32" s="714"/>
      <c r="AF32" s="714"/>
      <c r="AG32" s="714"/>
      <c r="AH32" s="714"/>
      <c r="AI32" s="714"/>
      <c r="AJ32" s="714"/>
      <c r="AK32" s="714"/>
      <c r="AL32" s="683" t="s">
        <v>243</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99.5</v>
      </c>
      <c r="BH32" s="699"/>
      <c r="BI32" s="699"/>
      <c r="BJ32" s="699"/>
      <c r="BK32" s="699"/>
      <c r="BL32" s="699"/>
      <c r="BM32" s="684">
        <v>99.1</v>
      </c>
      <c r="BN32" s="745"/>
      <c r="BO32" s="745"/>
      <c r="BP32" s="745"/>
      <c r="BQ32" s="723"/>
      <c r="BR32" s="753">
        <v>99.6</v>
      </c>
      <c r="BS32" s="699"/>
      <c r="BT32" s="699"/>
      <c r="BU32" s="699"/>
      <c r="BV32" s="699"/>
      <c r="BW32" s="699"/>
      <c r="BX32" s="684">
        <v>99.1</v>
      </c>
      <c r="BY32" s="745"/>
      <c r="BZ32" s="745"/>
      <c r="CA32" s="745"/>
      <c r="CB32" s="723"/>
      <c r="CD32" s="773"/>
      <c r="CE32" s="774"/>
      <c r="CF32" s="727" t="s">
        <v>316</v>
      </c>
      <c r="CG32" s="724"/>
      <c r="CH32" s="724"/>
      <c r="CI32" s="724"/>
      <c r="CJ32" s="724"/>
      <c r="CK32" s="724"/>
      <c r="CL32" s="724"/>
      <c r="CM32" s="724"/>
      <c r="CN32" s="724"/>
      <c r="CO32" s="724"/>
      <c r="CP32" s="724"/>
      <c r="CQ32" s="725"/>
      <c r="CR32" s="680" t="s">
        <v>243</v>
      </c>
      <c r="CS32" s="681"/>
      <c r="CT32" s="681"/>
      <c r="CU32" s="681"/>
      <c r="CV32" s="681"/>
      <c r="CW32" s="681"/>
      <c r="CX32" s="681"/>
      <c r="CY32" s="682"/>
      <c r="CZ32" s="683" t="s">
        <v>126</v>
      </c>
      <c r="DA32" s="701"/>
      <c r="DB32" s="701"/>
      <c r="DC32" s="702"/>
      <c r="DD32" s="686" t="s">
        <v>243</v>
      </c>
      <c r="DE32" s="681"/>
      <c r="DF32" s="681"/>
      <c r="DG32" s="681"/>
      <c r="DH32" s="681"/>
      <c r="DI32" s="681"/>
      <c r="DJ32" s="681"/>
      <c r="DK32" s="682"/>
      <c r="DL32" s="686" t="s">
        <v>243</v>
      </c>
      <c r="DM32" s="681"/>
      <c r="DN32" s="681"/>
      <c r="DO32" s="681"/>
      <c r="DP32" s="681"/>
      <c r="DQ32" s="681"/>
      <c r="DR32" s="681"/>
      <c r="DS32" s="681"/>
      <c r="DT32" s="681"/>
      <c r="DU32" s="681"/>
      <c r="DV32" s="682"/>
      <c r="DW32" s="683" t="s">
        <v>126</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1158463</v>
      </c>
      <c r="S33" s="681"/>
      <c r="T33" s="681"/>
      <c r="U33" s="681"/>
      <c r="V33" s="681"/>
      <c r="W33" s="681"/>
      <c r="X33" s="681"/>
      <c r="Y33" s="682"/>
      <c r="Z33" s="713">
        <v>4.0999999999999996</v>
      </c>
      <c r="AA33" s="713"/>
      <c r="AB33" s="713"/>
      <c r="AC33" s="713"/>
      <c r="AD33" s="714" t="s">
        <v>242</v>
      </c>
      <c r="AE33" s="714"/>
      <c r="AF33" s="714"/>
      <c r="AG33" s="714"/>
      <c r="AH33" s="714"/>
      <c r="AI33" s="714"/>
      <c r="AJ33" s="714"/>
      <c r="AK33" s="714"/>
      <c r="AL33" s="683" t="s">
        <v>243</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99.3</v>
      </c>
      <c r="BH33" s="665"/>
      <c r="BI33" s="665"/>
      <c r="BJ33" s="665"/>
      <c r="BK33" s="665"/>
      <c r="BL33" s="665"/>
      <c r="BM33" s="707">
        <v>98.1</v>
      </c>
      <c r="BN33" s="665"/>
      <c r="BO33" s="665"/>
      <c r="BP33" s="665"/>
      <c r="BQ33" s="709"/>
      <c r="BR33" s="744">
        <v>99.3</v>
      </c>
      <c r="BS33" s="665"/>
      <c r="BT33" s="665"/>
      <c r="BU33" s="665"/>
      <c r="BV33" s="665"/>
      <c r="BW33" s="665"/>
      <c r="BX33" s="707">
        <v>98.1</v>
      </c>
      <c r="BY33" s="665"/>
      <c r="BZ33" s="665"/>
      <c r="CA33" s="665"/>
      <c r="CB33" s="709"/>
      <c r="CD33" s="727" t="s">
        <v>319</v>
      </c>
      <c r="CE33" s="724"/>
      <c r="CF33" s="724"/>
      <c r="CG33" s="724"/>
      <c r="CH33" s="724"/>
      <c r="CI33" s="724"/>
      <c r="CJ33" s="724"/>
      <c r="CK33" s="724"/>
      <c r="CL33" s="724"/>
      <c r="CM33" s="724"/>
      <c r="CN33" s="724"/>
      <c r="CO33" s="724"/>
      <c r="CP33" s="724"/>
      <c r="CQ33" s="725"/>
      <c r="CR33" s="680">
        <v>19386003</v>
      </c>
      <c r="CS33" s="699"/>
      <c r="CT33" s="699"/>
      <c r="CU33" s="699"/>
      <c r="CV33" s="699"/>
      <c r="CW33" s="699"/>
      <c r="CX33" s="699"/>
      <c r="CY33" s="700"/>
      <c r="CZ33" s="683">
        <v>70.599999999999994</v>
      </c>
      <c r="DA33" s="701"/>
      <c r="DB33" s="701"/>
      <c r="DC33" s="702"/>
      <c r="DD33" s="686">
        <v>6049418</v>
      </c>
      <c r="DE33" s="699"/>
      <c r="DF33" s="699"/>
      <c r="DG33" s="699"/>
      <c r="DH33" s="699"/>
      <c r="DI33" s="699"/>
      <c r="DJ33" s="699"/>
      <c r="DK33" s="700"/>
      <c r="DL33" s="686">
        <v>4353871</v>
      </c>
      <c r="DM33" s="699"/>
      <c r="DN33" s="699"/>
      <c r="DO33" s="699"/>
      <c r="DP33" s="699"/>
      <c r="DQ33" s="699"/>
      <c r="DR33" s="699"/>
      <c r="DS33" s="699"/>
      <c r="DT33" s="699"/>
      <c r="DU33" s="699"/>
      <c r="DV33" s="700"/>
      <c r="DW33" s="683">
        <v>44.6</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52644</v>
      </c>
      <c r="S34" s="681"/>
      <c r="T34" s="681"/>
      <c r="U34" s="681"/>
      <c r="V34" s="681"/>
      <c r="W34" s="681"/>
      <c r="X34" s="681"/>
      <c r="Y34" s="682"/>
      <c r="Z34" s="713">
        <v>0.2</v>
      </c>
      <c r="AA34" s="713"/>
      <c r="AB34" s="713"/>
      <c r="AC34" s="713"/>
      <c r="AD34" s="714">
        <v>20558</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2846050</v>
      </c>
      <c r="CS34" s="681"/>
      <c r="CT34" s="681"/>
      <c r="CU34" s="681"/>
      <c r="CV34" s="681"/>
      <c r="CW34" s="681"/>
      <c r="CX34" s="681"/>
      <c r="CY34" s="682"/>
      <c r="CZ34" s="683">
        <v>10.4</v>
      </c>
      <c r="DA34" s="701"/>
      <c r="DB34" s="701"/>
      <c r="DC34" s="702"/>
      <c r="DD34" s="686">
        <v>2290361</v>
      </c>
      <c r="DE34" s="681"/>
      <c r="DF34" s="681"/>
      <c r="DG34" s="681"/>
      <c r="DH34" s="681"/>
      <c r="DI34" s="681"/>
      <c r="DJ34" s="681"/>
      <c r="DK34" s="682"/>
      <c r="DL34" s="686">
        <v>1904202</v>
      </c>
      <c r="DM34" s="681"/>
      <c r="DN34" s="681"/>
      <c r="DO34" s="681"/>
      <c r="DP34" s="681"/>
      <c r="DQ34" s="681"/>
      <c r="DR34" s="681"/>
      <c r="DS34" s="681"/>
      <c r="DT34" s="681"/>
      <c r="DU34" s="681"/>
      <c r="DV34" s="682"/>
      <c r="DW34" s="683">
        <v>19.5</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68051</v>
      </c>
      <c r="S35" s="681"/>
      <c r="T35" s="681"/>
      <c r="U35" s="681"/>
      <c r="V35" s="681"/>
      <c r="W35" s="681"/>
      <c r="X35" s="681"/>
      <c r="Y35" s="682"/>
      <c r="Z35" s="713">
        <v>0.2</v>
      </c>
      <c r="AA35" s="713"/>
      <c r="AB35" s="713"/>
      <c r="AC35" s="713"/>
      <c r="AD35" s="714" t="s">
        <v>242</v>
      </c>
      <c r="AE35" s="714"/>
      <c r="AF35" s="714"/>
      <c r="AG35" s="714"/>
      <c r="AH35" s="714"/>
      <c r="AI35" s="714"/>
      <c r="AJ35" s="714"/>
      <c r="AK35" s="714"/>
      <c r="AL35" s="683" t="s">
        <v>242</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436749</v>
      </c>
      <c r="CS35" s="699"/>
      <c r="CT35" s="699"/>
      <c r="CU35" s="699"/>
      <c r="CV35" s="699"/>
      <c r="CW35" s="699"/>
      <c r="CX35" s="699"/>
      <c r="CY35" s="700"/>
      <c r="CZ35" s="683">
        <v>1.6</v>
      </c>
      <c r="DA35" s="701"/>
      <c r="DB35" s="701"/>
      <c r="DC35" s="702"/>
      <c r="DD35" s="686">
        <v>317633</v>
      </c>
      <c r="DE35" s="699"/>
      <c r="DF35" s="699"/>
      <c r="DG35" s="699"/>
      <c r="DH35" s="699"/>
      <c r="DI35" s="699"/>
      <c r="DJ35" s="699"/>
      <c r="DK35" s="700"/>
      <c r="DL35" s="686">
        <v>256485</v>
      </c>
      <c r="DM35" s="699"/>
      <c r="DN35" s="699"/>
      <c r="DO35" s="699"/>
      <c r="DP35" s="699"/>
      <c r="DQ35" s="699"/>
      <c r="DR35" s="699"/>
      <c r="DS35" s="699"/>
      <c r="DT35" s="699"/>
      <c r="DU35" s="699"/>
      <c r="DV35" s="700"/>
      <c r="DW35" s="683">
        <v>2.6</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6081697</v>
      </c>
      <c r="S36" s="681"/>
      <c r="T36" s="681"/>
      <c r="U36" s="681"/>
      <c r="V36" s="681"/>
      <c r="W36" s="681"/>
      <c r="X36" s="681"/>
      <c r="Y36" s="682"/>
      <c r="Z36" s="713">
        <v>21.6</v>
      </c>
      <c r="AA36" s="713"/>
      <c r="AB36" s="713"/>
      <c r="AC36" s="713"/>
      <c r="AD36" s="714" t="s">
        <v>243</v>
      </c>
      <c r="AE36" s="714"/>
      <c r="AF36" s="714"/>
      <c r="AG36" s="714"/>
      <c r="AH36" s="714"/>
      <c r="AI36" s="714"/>
      <c r="AJ36" s="714"/>
      <c r="AK36" s="714"/>
      <c r="AL36" s="683" t="s">
        <v>126</v>
      </c>
      <c r="AM36" s="684"/>
      <c r="AN36" s="684"/>
      <c r="AO36" s="715"/>
      <c r="AP36" s="235"/>
      <c r="AQ36" s="732" t="s">
        <v>327</v>
      </c>
      <c r="AR36" s="733"/>
      <c r="AS36" s="733"/>
      <c r="AT36" s="733"/>
      <c r="AU36" s="733"/>
      <c r="AV36" s="733"/>
      <c r="AW36" s="733"/>
      <c r="AX36" s="733"/>
      <c r="AY36" s="734"/>
      <c r="AZ36" s="735">
        <v>4327101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130655</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8080269</v>
      </c>
      <c r="CS36" s="681"/>
      <c r="CT36" s="681"/>
      <c r="CU36" s="681"/>
      <c r="CV36" s="681"/>
      <c r="CW36" s="681"/>
      <c r="CX36" s="681"/>
      <c r="CY36" s="682"/>
      <c r="CZ36" s="683">
        <v>29.4</v>
      </c>
      <c r="DA36" s="701"/>
      <c r="DB36" s="701"/>
      <c r="DC36" s="702"/>
      <c r="DD36" s="686">
        <v>1980851</v>
      </c>
      <c r="DE36" s="681"/>
      <c r="DF36" s="681"/>
      <c r="DG36" s="681"/>
      <c r="DH36" s="681"/>
      <c r="DI36" s="681"/>
      <c r="DJ36" s="681"/>
      <c r="DK36" s="682"/>
      <c r="DL36" s="686">
        <v>1049110</v>
      </c>
      <c r="DM36" s="681"/>
      <c r="DN36" s="681"/>
      <c r="DO36" s="681"/>
      <c r="DP36" s="681"/>
      <c r="DQ36" s="681"/>
      <c r="DR36" s="681"/>
      <c r="DS36" s="681"/>
      <c r="DT36" s="681"/>
      <c r="DU36" s="681"/>
      <c r="DV36" s="682"/>
      <c r="DW36" s="683">
        <v>10.7</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413925</v>
      </c>
      <c r="S37" s="681"/>
      <c r="T37" s="681"/>
      <c r="U37" s="681"/>
      <c r="V37" s="681"/>
      <c r="W37" s="681"/>
      <c r="X37" s="681"/>
      <c r="Y37" s="682"/>
      <c r="Z37" s="713">
        <v>1.5</v>
      </c>
      <c r="AA37" s="713"/>
      <c r="AB37" s="713"/>
      <c r="AC37" s="713"/>
      <c r="AD37" s="714" t="s">
        <v>243</v>
      </c>
      <c r="AE37" s="714"/>
      <c r="AF37" s="714"/>
      <c r="AG37" s="714"/>
      <c r="AH37" s="714"/>
      <c r="AI37" s="714"/>
      <c r="AJ37" s="714"/>
      <c r="AK37" s="714"/>
      <c r="AL37" s="683" t="s">
        <v>126</v>
      </c>
      <c r="AM37" s="684"/>
      <c r="AN37" s="684"/>
      <c r="AO37" s="715"/>
      <c r="AQ37" s="720" t="s">
        <v>331</v>
      </c>
      <c r="AR37" s="721"/>
      <c r="AS37" s="721"/>
      <c r="AT37" s="721"/>
      <c r="AU37" s="721"/>
      <c r="AV37" s="721"/>
      <c r="AW37" s="721"/>
      <c r="AX37" s="721"/>
      <c r="AY37" s="722"/>
      <c r="AZ37" s="680">
        <v>1491291</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78424</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49729</v>
      </c>
      <c r="CS37" s="699"/>
      <c r="CT37" s="699"/>
      <c r="CU37" s="699"/>
      <c r="CV37" s="699"/>
      <c r="CW37" s="699"/>
      <c r="CX37" s="699"/>
      <c r="CY37" s="700"/>
      <c r="CZ37" s="683">
        <v>0.2</v>
      </c>
      <c r="DA37" s="701"/>
      <c r="DB37" s="701"/>
      <c r="DC37" s="702"/>
      <c r="DD37" s="686">
        <v>49729</v>
      </c>
      <c r="DE37" s="699"/>
      <c r="DF37" s="699"/>
      <c r="DG37" s="699"/>
      <c r="DH37" s="699"/>
      <c r="DI37" s="699"/>
      <c r="DJ37" s="699"/>
      <c r="DK37" s="700"/>
      <c r="DL37" s="686">
        <v>49729</v>
      </c>
      <c r="DM37" s="699"/>
      <c r="DN37" s="699"/>
      <c r="DO37" s="699"/>
      <c r="DP37" s="699"/>
      <c r="DQ37" s="699"/>
      <c r="DR37" s="699"/>
      <c r="DS37" s="699"/>
      <c r="DT37" s="699"/>
      <c r="DU37" s="699"/>
      <c r="DV37" s="700"/>
      <c r="DW37" s="683">
        <v>0.5</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632743</v>
      </c>
      <c r="S38" s="681"/>
      <c r="T38" s="681"/>
      <c r="U38" s="681"/>
      <c r="V38" s="681"/>
      <c r="W38" s="681"/>
      <c r="X38" s="681"/>
      <c r="Y38" s="682"/>
      <c r="Z38" s="713">
        <v>2.2000000000000002</v>
      </c>
      <c r="AA38" s="713"/>
      <c r="AB38" s="713"/>
      <c r="AC38" s="713"/>
      <c r="AD38" s="714">
        <v>4429</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920000</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4810</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1440337</v>
      </c>
      <c r="CS38" s="681"/>
      <c r="CT38" s="681"/>
      <c r="CU38" s="681"/>
      <c r="CV38" s="681"/>
      <c r="CW38" s="681"/>
      <c r="CX38" s="681"/>
      <c r="CY38" s="682"/>
      <c r="CZ38" s="683">
        <v>5.2</v>
      </c>
      <c r="DA38" s="701"/>
      <c r="DB38" s="701"/>
      <c r="DC38" s="702"/>
      <c r="DD38" s="686">
        <v>1188911</v>
      </c>
      <c r="DE38" s="681"/>
      <c r="DF38" s="681"/>
      <c r="DG38" s="681"/>
      <c r="DH38" s="681"/>
      <c r="DI38" s="681"/>
      <c r="DJ38" s="681"/>
      <c r="DK38" s="682"/>
      <c r="DL38" s="686">
        <v>1129580</v>
      </c>
      <c r="DM38" s="681"/>
      <c r="DN38" s="681"/>
      <c r="DO38" s="681"/>
      <c r="DP38" s="681"/>
      <c r="DQ38" s="681"/>
      <c r="DR38" s="681"/>
      <c r="DS38" s="681"/>
      <c r="DT38" s="681"/>
      <c r="DU38" s="681"/>
      <c r="DV38" s="682"/>
      <c r="DW38" s="683">
        <v>11.6</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v>2375670</v>
      </c>
      <c r="S39" s="681"/>
      <c r="T39" s="681"/>
      <c r="U39" s="681"/>
      <c r="V39" s="681"/>
      <c r="W39" s="681"/>
      <c r="X39" s="681"/>
      <c r="Y39" s="682"/>
      <c r="Z39" s="713">
        <v>8.4</v>
      </c>
      <c r="AA39" s="713"/>
      <c r="AB39" s="713"/>
      <c r="AC39" s="713"/>
      <c r="AD39" s="714" t="s">
        <v>126</v>
      </c>
      <c r="AE39" s="714"/>
      <c r="AF39" s="714"/>
      <c r="AG39" s="714"/>
      <c r="AH39" s="714"/>
      <c r="AI39" s="714"/>
      <c r="AJ39" s="714"/>
      <c r="AK39" s="714"/>
      <c r="AL39" s="683" t="s">
        <v>243</v>
      </c>
      <c r="AM39" s="684"/>
      <c r="AN39" s="684"/>
      <c r="AO39" s="715"/>
      <c r="AQ39" s="720" t="s">
        <v>339</v>
      </c>
      <c r="AR39" s="721"/>
      <c r="AS39" s="721"/>
      <c r="AT39" s="721"/>
      <c r="AU39" s="721"/>
      <c r="AV39" s="721"/>
      <c r="AW39" s="721"/>
      <c r="AX39" s="721"/>
      <c r="AY39" s="722"/>
      <c r="AZ39" s="680">
        <v>475473</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7539</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5040488</v>
      </c>
      <c r="CS39" s="699"/>
      <c r="CT39" s="699"/>
      <c r="CU39" s="699"/>
      <c r="CV39" s="699"/>
      <c r="CW39" s="699"/>
      <c r="CX39" s="699"/>
      <c r="CY39" s="700"/>
      <c r="CZ39" s="683">
        <v>18.3</v>
      </c>
      <c r="DA39" s="701"/>
      <c r="DB39" s="701"/>
      <c r="DC39" s="702"/>
      <c r="DD39" s="686">
        <v>196442</v>
      </c>
      <c r="DE39" s="699"/>
      <c r="DF39" s="699"/>
      <c r="DG39" s="699"/>
      <c r="DH39" s="699"/>
      <c r="DI39" s="699"/>
      <c r="DJ39" s="699"/>
      <c r="DK39" s="700"/>
      <c r="DL39" s="686" t="s">
        <v>243</v>
      </c>
      <c r="DM39" s="699"/>
      <c r="DN39" s="699"/>
      <c r="DO39" s="699"/>
      <c r="DP39" s="699"/>
      <c r="DQ39" s="699"/>
      <c r="DR39" s="699"/>
      <c r="DS39" s="699"/>
      <c r="DT39" s="699"/>
      <c r="DU39" s="699"/>
      <c r="DV39" s="700"/>
      <c r="DW39" s="683" t="s">
        <v>126</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242</v>
      </c>
      <c r="AA40" s="713"/>
      <c r="AB40" s="713"/>
      <c r="AC40" s="713"/>
      <c r="AD40" s="714" t="s">
        <v>243</v>
      </c>
      <c r="AE40" s="714"/>
      <c r="AF40" s="714"/>
      <c r="AG40" s="714"/>
      <c r="AH40" s="714"/>
      <c r="AI40" s="714"/>
      <c r="AJ40" s="714"/>
      <c r="AK40" s="714"/>
      <c r="AL40" s="683" t="s">
        <v>242</v>
      </c>
      <c r="AM40" s="684"/>
      <c r="AN40" s="684"/>
      <c r="AO40" s="715"/>
      <c r="AQ40" s="720" t="s">
        <v>343</v>
      </c>
      <c r="AR40" s="721"/>
      <c r="AS40" s="721"/>
      <c r="AT40" s="721"/>
      <c r="AU40" s="721"/>
      <c r="AV40" s="721"/>
      <c r="AW40" s="721"/>
      <c r="AX40" s="721"/>
      <c r="AY40" s="722"/>
      <c r="AZ40" s="680" t="s">
        <v>126</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83</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1542110</v>
      </c>
      <c r="CS40" s="681"/>
      <c r="CT40" s="681"/>
      <c r="CU40" s="681"/>
      <c r="CV40" s="681"/>
      <c r="CW40" s="681"/>
      <c r="CX40" s="681"/>
      <c r="CY40" s="682"/>
      <c r="CZ40" s="683">
        <v>5.6</v>
      </c>
      <c r="DA40" s="701"/>
      <c r="DB40" s="701"/>
      <c r="DC40" s="702"/>
      <c r="DD40" s="686">
        <v>75220</v>
      </c>
      <c r="DE40" s="681"/>
      <c r="DF40" s="681"/>
      <c r="DG40" s="681"/>
      <c r="DH40" s="681"/>
      <c r="DI40" s="681"/>
      <c r="DJ40" s="681"/>
      <c r="DK40" s="682"/>
      <c r="DL40" s="686">
        <v>14494</v>
      </c>
      <c r="DM40" s="681"/>
      <c r="DN40" s="681"/>
      <c r="DO40" s="681"/>
      <c r="DP40" s="681"/>
      <c r="DQ40" s="681"/>
      <c r="DR40" s="681"/>
      <c r="DS40" s="681"/>
      <c r="DT40" s="681"/>
      <c r="DU40" s="681"/>
      <c r="DV40" s="682"/>
      <c r="DW40" s="683">
        <v>0.1</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243</v>
      </c>
      <c r="AA41" s="713"/>
      <c r="AB41" s="713"/>
      <c r="AC41" s="713"/>
      <c r="AD41" s="714" t="s">
        <v>126</v>
      </c>
      <c r="AE41" s="714"/>
      <c r="AF41" s="714"/>
      <c r="AG41" s="714"/>
      <c r="AH41" s="714"/>
      <c r="AI41" s="714"/>
      <c r="AJ41" s="714"/>
      <c r="AK41" s="714"/>
      <c r="AL41" s="683" t="s">
        <v>243</v>
      </c>
      <c r="AM41" s="684"/>
      <c r="AN41" s="684"/>
      <c r="AO41" s="715"/>
      <c r="AQ41" s="720" t="s">
        <v>348</v>
      </c>
      <c r="AR41" s="721"/>
      <c r="AS41" s="721"/>
      <c r="AT41" s="721"/>
      <c r="AU41" s="721"/>
      <c r="AV41" s="721"/>
      <c r="AW41" s="721"/>
      <c r="AX41" s="721"/>
      <c r="AY41" s="722"/>
      <c r="AZ41" s="680">
        <v>318370</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2</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126</v>
      </c>
      <c r="CS41" s="699"/>
      <c r="CT41" s="699"/>
      <c r="CU41" s="699"/>
      <c r="CV41" s="699"/>
      <c r="CW41" s="699"/>
      <c r="CX41" s="699"/>
      <c r="CY41" s="700"/>
      <c r="CZ41" s="683" t="s">
        <v>126</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455370</v>
      </c>
      <c r="S42" s="681"/>
      <c r="T42" s="681"/>
      <c r="U42" s="681"/>
      <c r="V42" s="681"/>
      <c r="W42" s="681"/>
      <c r="X42" s="681"/>
      <c r="Y42" s="682"/>
      <c r="Z42" s="713">
        <v>1.6</v>
      </c>
      <c r="AA42" s="713"/>
      <c r="AB42" s="713"/>
      <c r="AC42" s="713"/>
      <c r="AD42" s="714" t="s">
        <v>243</v>
      </c>
      <c r="AE42" s="714"/>
      <c r="AF42" s="714"/>
      <c r="AG42" s="714"/>
      <c r="AH42" s="714"/>
      <c r="AI42" s="714"/>
      <c r="AJ42" s="714"/>
      <c r="AK42" s="714"/>
      <c r="AL42" s="683" t="s">
        <v>126</v>
      </c>
      <c r="AM42" s="684"/>
      <c r="AN42" s="684"/>
      <c r="AO42" s="715"/>
      <c r="AQ42" s="716" t="s">
        <v>352</v>
      </c>
      <c r="AR42" s="717"/>
      <c r="AS42" s="717"/>
      <c r="AT42" s="717"/>
      <c r="AU42" s="717"/>
      <c r="AV42" s="717"/>
      <c r="AW42" s="717"/>
      <c r="AX42" s="717"/>
      <c r="AY42" s="718"/>
      <c r="AZ42" s="664">
        <v>1121967</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332</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1007177</v>
      </c>
      <c r="CS42" s="681"/>
      <c r="CT42" s="681"/>
      <c r="CU42" s="681"/>
      <c r="CV42" s="681"/>
      <c r="CW42" s="681"/>
      <c r="CX42" s="681"/>
      <c r="CY42" s="682"/>
      <c r="CZ42" s="683">
        <v>3.7</v>
      </c>
      <c r="DA42" s="684"/>
      <c r="DB42" s="684"/>
      <c r="DC42" s="685"/>
      <c r="DD42" s="686">
        <v>290900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28142991</v>
      </c>
      <c r="S43" s="703"/>
      <c r="T43" s="703"/>
      <c r="U43" s="703"/>
      <c r="V43" s="703"/>
      <c r="W43" s="703"/>
      <c r="X43" s="703"/>
      <c r="Y43" s="704"/>
      <c r="Z43" s="705">
        <v>100</v>
      </c>
      <c r="AA43" s="705"/>
      <c r="AB43" s="705"/>
      <c r="AC43" s="705"/>
      <c r="AD43" s="706">
        <v>9314707</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48417</v>
      </c>
      <c r="CS43" s="699"/>
      <c r="CT43" s="699"/>
      <c r="CU43" s="699"/>
      <c r="CV43" s="699"/>
      <c r="CW43" s="699"/>
      <c r="CX43" s="699"/>
      <c r="CY43" s="700"/>
      <c r="CZ43" s="683">
        <v>0.2</v>
      </c>
      <c r="DA43" s="701"/>
      <c r="DB43" s="701"/>
      <c r="DC43" s="702"/>
      <c r="DD43" s="686">
        <v>48417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1007177</v>
      </c>
      <c r="CS44" s="681"/>
      <c r="CT44" s="681"/>
      <c r="CU44" s="681"/>
      <c r="CV44" s="681"/>
      <c r="CW44" s="681"/>
      <c r="CX44" s="681"/>
      <c r="CY44" s="682"/>
      <c r="CZ44" s="683">
        <v>3.7</v>
      </c>
      <c r="DA44" s="684"/>
      <c r="DB44" s="684"/>
      <c r="DC44" s="685"/>
      <c r="DD44" s="686">
        <v>290900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655248</v>
      </c>
      <c r="CS45" s="699"/>
      <c r="CT45" s="699"/>
      <c r="CU45" s="699"/>
      <c r="CV45" s="699"/>
      <c r="CW45" s="699"/>
      <c r="CX45" s="699"/>
      <c r="CY45" s="700"/>
      <c r="CZ45" s="683">
        <v>2.4</v>
      </c>
      <c r="DA45" s="701"/>
      <c r="DB45" s="701"/>
      <c r="DC45" s="702"/>
      <c r="DD45" s="686">
        <v>172390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310254</v>
      </c>
      <c r="CS46" s="681"/>
      <c r="CT46" s="681"/>
      <c r="CU46" s="681"/>
      <c r="CV46" s="681"/>
      <c r="CW46" s="681"/>
      <c r="CX46" s="681"/>
      <c r="CY46" s="682"/>
      <c r="CZ46" s="683">
        <v>1.1000000000000001</v>
      </c>
      <c r="DA46" s="684"/>
      <c r="DB46" s="684"/>
      <c r="DC46" s="685"/>
      <c r="DD46" s="686">
        <v>113935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242</v>
      </c>
      <c r="CS47" s="699"/>
      <c r="CT47" s="699"/>
      <c r="CU47" s="699"/>
      <c r="CV47" s="699"/>
      <c r="CW47" s="699"/>
      <c r="CX47" s="699"/>
      <c r="CY47" s="700"/>
      <c r="CZ47" s="683" t="s">
        <v>126</v>
      </c>
      <c r="DA47" s="701"/>
      <c r="DB47" s="701"/>
      <c r="DC47" s="702"/>
      <c r="DD47" s="686" t="s">
        <v>242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126</v>
      </c>
      <c r="CS48" s="681"/>
      <c r="CT48" s="681"/>
      <c r="CU48" s="681"/>
      <c r="CV48" s="681"/>
      <c r="CW48" s="681"/>
      <c r="CX48" s="681"/>
      <c r="CY48" s="682"/>
      <c r="CZ48" s="683" t="s">
        <v>242</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27475877</v>
      </c>
      <c r="CS49" s="665"/>
      <c r="CT49" s="665"/>
      <c r="CU49" s="665"/>
      <c r="CV49" s="665"/>
      <c r="CW49" s="665"/>
      <c r="CX49" s="665"/>
      <c r="CY49" s="666"/>
      <c r="CZ49" s="667">
        <v>100</v>
      </c>
      <c r="DA49" s="668"/>
      <c r="DB49" s="668"/>
      <c r="DC49" s="669"/>
      <c r="DD49" s="670">
        <v>11621048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zYehLJ9hSiQjHs6dcWZJENnKkA9EQjxkZErDYjOTYCx2IT43brs/b30ywFpdAjl5u9qqDcicCTsiNFxGi16mw==" saltValue="aNaUi+KwiFRpIBV5nd7LV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367</v>
      </c>
      <c r="DK2" s="1207"/>
      <c r="DL2" s="1207"/>
      <c r="DM2" s="1207"/>
      <c r="DN2" s="1207"/>
      <c r="DO2" s="1208"/>
      <c r="DP2" s="251"/>
      <c r="DQ2" s="1206" t="s">
        <v>368</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369</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1" t="s">
        <v>371</v>
      </c>
      <c r="B5" s="1092"/>
      <c r="C5" s="1092"/>
      <c r="D5" s="1092"/>
      <c r="E5" s="1092"/>
      <c r="F5" s="1092"/>
      <c r="G5" s="1092"/>
      <c r="H5" s="1092"/>
      <c r="I5" s="1092"/>
      <c r="J5" s="1092"/>
      <c r="K5" s="1092"/>
      <c r="L5" s="1092"/>
      <c r="M5" s="1092"/>
      <c r="N5" s="1092"/>
      <c r="O5" s="1092"/>
      <c r="P5" s="1093"/>
      <c r="Q5" s="1097" t="s">
        <v>372</v>
      </c>
      <c r="R5" s="1098"/>
      <c r="S5" s="1098"/>
      <c r="T5" s="1098"/>
      <c r="U5" s="1099"/>
      <c r="V5" s="1097" t="s">
        <v>373</v>
      </c>
      <c r="W5" s="1098"/>
      <c r="X5" s="1098"/>
      <c r="Y5" s="1098"/>
      <c r="Z5" s="1099"/>
      <c r="AA5" s="1097" t="s">
        <v>374</v>
      </c>
      <c r="AB5" s="1098"/>
      <c r="AC5" s="1098"/>
      <c r="AD5" s="1098"/>
      <c r="AE5" s="1098"/>
      <c r="AF5" s="1209" t="s">
        <v>375</v>
      </c>
      <c r="AG5" s="1098"/>
      <c r="AH5" s="1098"/>
      <c r="AI5" s="1098"/>
      <c r="AJ5" s="1113"/>
      <c r="AK5" s="1098" t="s">
        <v>376</v>
      </c>
      <c r="AL5" s="1098"/>
      <c r="AM5" s="1098"/>
      <c r="AN5" s="1098"/>
      <c r="AO5" s="1099"/>
      <c r="AP5" s="1097" t="s">
        <v>377</v>
      </c>
      <c r="AQ5" s="1098"/>
      <c r="AR5" s="1098"/>
      <c r="AS5" s="1098"/>
      <c r="AT5" s="1099"/>
      <c r="AU5" s="1097" t="s">
        <v>378</v>
      </c>
      <c r="AV5" s="1098"/>
      <c r="AW5" s="1098"/>
      <c r="AX5" s="1098"/>
      <c r="AY5" s="1113"/>
      <c r="AZ5" s="258"/>
      <c r="BA5" s="258"/>
      <c r="BB5" s="258"/>
      <c r="BC5" s="258"/>
      <c r="BD5" s="258"/>
      <c r="BE5" s="259"/>
      <c r="BF5" s="259"/>
      <c r="BG5" s="259"/>
      <c r="BH5" s="259"/>
      <c r="BI5" s="259"/>
      <c r="BJ5" s="259"/>
      <c r="BK5" s="259"/>
      <c r="BL5" s="259"/>
      <c r="BM5" s="259"/>
      <c r="BN5" s="259"/>
      <c r="BO5" s="259"/>
      <c r="BP5" s="259"/>
      <c r="BQ5" s="1091" t="s">
        <v>379</v>
      </c>
      <c r="BR5" s="1092"/>
      <c r="BS5" s="1092"/>
      <c r="BT5" s="1092"/>
      <c r="BU5" s="1092"/>
      <c r="BV5" s="1092"/>
      <c r="BW5" s="1092"/>
      <c r="BX5" s="1092"/>
      <c r="BY5" s="1092"/>
      <c r="BZ5" s="1092"/>
      <c r="CA5" s="1092"/>
      <c r="CB5" s="1092"/>
      <c r="CC5" s="1092"/>
      <c r="CD5" s="1092"/>
      <c r="CE5" s="1092"/>
      <c r="CF5" s="1092"/>
      <c r="CG5" s="1093"/>
      <c r="CH5" s="1097" t="s">
        <v>380</v>
      </c>
      <c r="CI5" s="1098"/>
      <c r="CJ5" s="1098"/>
      <c r="CK5" s="1098"/>
      <c r="CL5" s="1099"/>
      <c r="CM5" s="1097" t="s">
        <v>381</v>
      </c>
      <c r="CN5" s="1098"/>
      <c r="CO5" s="1098"/>
      <c r="CP5" s="1098"/>
      <c r="CQ5" s="1099"/>
      <c r="CR5" s="1097" t="s">
        <v>382</v>
      </c>
      <c r="CS5" s="1098"/>
      <c r="CT5" s="1098"/>
      <c r="CU5" s="1098"/>
      <c r="CV5" s="1099"/>
      <c r="CW5" s="1097" t="s">
        <v>383</v>
      </c>
      <c r="CX5" s="1098"/>
      <c r="CY5" s="1098"/>
      <c r="CZ5" s="1098"/>
      <c r="DA5" s="1099"/>
      <c r="DB5" s="1097" t="s">
        <v>384</v>
      </c>
      <c r="DC5" s="1098"/>
      <c r="DD5" s="1098"/>
      <c r="DE5" s="1098"/>
      <c r="DF5" s="1099"/>
      <c r="DG5" s="1194" t="s">
        <v>385</v>
      </c>
      <c r="DH5" s="1195"/>
      <c r="DI5" s="1195"/>
      <c r="DJ5" s="1195"/>
      <c r="DK5" s="1196"/>
      <c r="DL5" s="1194" t="s">
        <v>386</v>
      </c>
      <c r="DM5" s="1195"/>
      <c r="DN5" s="1195"/>
      <c r="DO5" s="1195"/>
      <c r="DP5" s="1196"/>
      <c r="DQ5" s="1097" t="s">
        <v>387</v>
      </c>
      <c r="DR5" s="1098"/>
      <c r="DS5" s="1098"/>
      <c r="DT5" s="1098"/>
      <c r="DU5" s="1099"/>
      <c r="DV5" s="1097" t="s">
        <v>378</v>
      </c>
      <c r="DW5" s="1098"/>
      <c r="DX5" s="1098"/>
      <c r="DY5" s="1098"/>
      <c r="DZ5" s="1113"/>
      <c r="EA5" s="256"/>
    </row>
    <row r="6" spans="1:131" s="257"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15">
      <c r="A7" s="260">
        <v>1</v>
      </c>
      <c r="B7" s="1146" t="s">
        <v>388</v>
      </c>
      <c r="C7" s="1147"/>
      <c r="D7" s="1147"/>
      <c r="E7" s="1147"/>
      <c r="F7" s="1147"/>
      <c r="G7" s="1147"/>
      <c r="H7" s="1147"/>
      <c r="I7" s="1147"/>
      <c r="J7" s="1147"/>
      <c r="K7" s="1147"/>
      <c r="L7" s="1147"/>
      <c r="M7" s="1147"/>
      <c r="N7" s="1147"/>
      <c r="O7" s="1147"/>
      <c r="P7" s="1148"/>
      <c r="Q7" s="1200">
        <v>28154</v>
      </c>
      <c r="R7" s="1201"/>
      <c r="S7" s="1201"/>
      <c r="T7" s="1201"/>
      <c r="U7" s="1201"/>
      <c r="V7" s="1201">
        <v>27486</v>
      </c>
      <c r="W7" s="1201"/>
      <c r="X7" s="1201"/>
      <c r="Y7" s="1201"/>
      <c r="Z7" s="1201"/>
      <c r="AA7" s="1201">
        <v>667</v>
      </c>
      <c r="AB7" s="1201"/>
      <c r="AC7" s="1201"/>
      <c r="AD7" s="1201"/>
      <c r="AE7" s="1202"/>
      <c r="AF7" s="1203">
        <v>526</v>
      </c>
      <c r="AG7" s="1204"/>
      <c r="AH7" s="1204"/>
      <c r="AI7" s="1204"/>
      <c r="AJ7" s="1205"/>
      <c r="AK7" s="1187">
        <v>6082</v>
      </c>
      <c r="AL7" s="1188"/>
      <c r="AM7" s="1188"/>
      <c r="AN7" s="1188"/>
      <c r="AO7" s="1188"/>
      <c r="AP7" s="1188">
        <v>21715</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6"/>
    </row>
    <row r="8" spans="1:131" s="257" customFormat="1" ht="26.25" customHeight="1" x14ac:dyDescent="0.15">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x14ac:dyDescent="0.15">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15">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15">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15">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15">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15">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15">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15">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15">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15">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15">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15">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15">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389</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4">
        <v>28143</v>
      </c>
      <c r="R23" s="1165"/>
      <c r="S23" s="1165"/>
      <c r="T23" s="1165"/>
      <c r="U23" s="1165"/>
      <c r="V23" s="1165">
        <v>27476</v>
      </c>
      <c r="W23" s="1165"/>
      <c r="X23" s="1165"/>
      <c r="Y23" s="1165"/>
      <c r="Z23" s="1165"/>
      <c r="AA23" s="1165">
        <v>667</v>
      </c>
      <c r="AB23" s="1165"/>
      <c r="AC23" s="1165"/>
      <c r="AD23" s="1165"/>
      <c r="AE23" s="1166"/>
      <c r="AF23" s="1167">
        <v>526</v>
      </c>
      <c r="AG23" s="1165"/>
      <c r="AH23" s="1165"/>
      <c r="AI23" s="1165"/>
      <c r="AJ23" s="1168"/>
      <c r="AK23" s="1169"/>
      <c r="AL23" s="1170"/>
      <c r="AM23" s="1170"/>
      <c r="AN23" s="1170"/>
      <c r="AO23" s="1170"/>
      <c r="AP23" s="1165">
        <v>21715</v>
      </c>
      <c r="AQ23" s="1165"/>
      <c r="AR23" s="1165"/>
      <c r="AS23" s="1165"/>
      <c r="AT23" s="1165"/>
      <c r="AU23" s="1171"/>
      <c r="AV23" s="1171"/>
      <c r="AW23" s="1171"/>
      <c r="AX23" s="1171"/>
      <c r="AY23" s="1172"/>
      <c r="AZ23" s="1161" t="s">
        <v>392</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15">
      <c r="A24" s="1160" t="s">
        <v>393</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
      <c r="A25" s="1159" t="s">
        <v>394</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15">
      <c r="A26" s="1091" t="s">
        <v>371</v>
      </c>
      <c r="B26" s="1092"/>
      <c r="C26" s="1092"/>
      <c r="D26" s="1092"/>
      <c r="E26" s="1092"/>
      <c r="F26" s="1092"/>
      <c r="G26" s="1092"/>
      <c r="H26" s="1092"/>
      <c r="I26" s="1092"/>
      <c r="J26" s="1092"/>
      <c r="K26" s="1092"/>
      <c r="L26" s="1092"/>
      <c r="M26" s="1092"/>
      <c r="N26" s="1092"/>
      <c r="O26" s="1092"/>
      <c r="P26" s="1093"/>
      <c r="Q26" s="1097" t="s">
        <v>395</v>
      </c>
      <c r="R26" s="1098"/>
      <c r="S26" s="1098"/>
      <c r="T26" s="1098"/>
      <c r="U26" s="1099"/>
      <c r="V26" s="1097" t="s">
        <v>396</v>
      </c>
      <c r="W26" s="1098"/>
      <c r="X26" s="1098"/>
      <c r="Y26" s="1098"/>
      <c r="Z26" s="1099"/>
      <c r="AA26" s="1097" t="s">
        <v>397</v>
      </c>
      <c r="AB26" s="1098"/>
      <c r="AC26" s="1098"/>
      <c r="AD26" s="1098"/>
      <c r="AE26" s="1098"/>
      <c r="AF26" s="1155" t="s">
        <v>398</v>
      </c>
      <c r="AG26" s="1104"/>
      <c r="AH26" s="1104"/>
      <c r="AI26" s="1104"/>
      <c r="AJ26" s="1156"/>
      <c r="AK26" s="1098" t="s">
        <v>399</v>
      </c>
      <c r="AL26" s="1098"/>
      <c r="AM26" s="1098"/>
      <c r="AN26" s="1098"/>
      <c r="AO26" s="1099"/>
      <c r="AP26" s="1097" t="s">
        <v>400</v>
      </c>
      <c r="AQ26" s="1098"/>
      <c r="AR26" s="1098"/>
      <c r="AS26" s="1098"/>
      <c r="AT26" s="1099"/>
      <c r="AU26" s="1097" t="s">
        <v>401</v>
      </c>
      <c r="AV26" s="1098"/>
      <c r="AW26" s="1098"/>
      <c r="AX26" s="1098"/>
      <c r="AY26" s="1099"/>
      <c r="AZ26" s="1097" t="s">
        <v>402</v>
      </c>
      <c r="BA26" s="1098"/>
      <c r="BB26" s="1098"/>
      <c r="BC26" s="1098"/>
      <c r="BD26" s="1099"/>
      <c r="BE26" s="1097" t="s">
        <v>378</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15">
      <c r="A28" s="268">
        <v>1</v>
      </c>
      <c r="B28" s="1146" t="s">
        <v>403</v>
      </c>
      <c r="C28" s="1147"/>
      <c r="D28" s="1147"/>
      <c r="E28" s="1147"/>
      <c r="F28" s="1147"/>
      <c r="G28" s="1147"/>
      <c r="H28" s="1147"/>
      <c r="I28" s="1147"/>
      <c r="J28" s="1147"/>
      <c r="K28" s="1147"/>
      <c r="L28" s="1147"/>
      <c r="M28" s="1147"/>
      <c r="N28" s="1147"/>
      <c r="O28" s="1147"/>
      <c r="P28" s="1148"/>
      <c r="Q28" s="1149">
        <v>3600</v>
      </c>
      <c r="R28" s="1150"/>
      <c r="S28" s="1150"/>
      <c r="T28" s="1150"/>
      <c r="U28" s="1150"/>
      <c r="V28" s="1150">
        <v>3469</v>
      </c>
      <c r="W28" s="1150"/>
      <c r="X28" s="1150"/>
      <c r="Y28" s="1150"/>
      <c r="Z28" s="1150"/>
      <c r="AA28" s="1150">
        <v>131</v>
      </c>
      <c r="AB28" s="1150"/>
      <c r="AC28" s="1150"/>
      <c r="AD28" s="1150"/>
      <c r="AE28" s="1151"/>
      <c r="AF28" s="1152">
        <v>131</v>
      </c>
      <c r="AG28" s="1150"/>
      <c r="AH28" s="1150"/>
      <c r="AI28" s="1150"/>
      <c r="AJ28" s="1153"/>
      <c r="AK28" s="1154">
        <v>318</v>
      </c>
      <c r="AL28" s="1142"/>
      <c r="AM28" s="1142"/>
      <c r="AN28" s="1142"/>
      <c r="AO28" s="1142"/>
      <c r="AP28" s="1142" t="s">
        <v>593</v>
      </c>
      <c r="AQ28" s="1142"/>
      <c r="AR28" s="1142"/>
      <c r="AS28" s="1142"/>
      <c r="AT28" s="1142"/>
      <c r="AU28" s="1142" t="s">
        <v>593</v>
      </c>
      <c r="AV28" s="1142"/>
      <c r="AW28" s="1142"/>
      <c r="AX28" s="1142"/>
      <c r="AY28" s="1142"/>
      <c r="AZ28" s="1143" t="s">
        <v>593</v>
      </c>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15">
      <c r="A29" s="268">
        <v>2</v>
      </c>
      <c r="B29" s="1133" t="s">
        <v>404</v>
      </c>
      <c r="C29" s="1134"/>
      <c r="D29" s="1134"/>
      <c r="E29" s="1134"/>
      <c r="F29" s="1134"/>
      <c r="G29" s="1134"/>
      <c r="H29" s="1134"/>
      <c r="I29" s="1134"/>
      <c r="J29" s="1134"/>
      <c r="K29" s="1134"/>
      <c r="L29" s="1134"/>
      <c r="M29" s="1134"/>
      <c r="N29" s="1134"/>
      <c r="O29" s="1134"/>
      <c r="P29" s="1135"/>
      <c r="Q29" s="1139">
        <v>4244</v>
      </c>
      <c r="R29" s="1140"/>
      <c r="S29" s="1140"/>
      <c r="T29" s="1140"/>
      <c r="U29" s="1140"/>
      <c r="V29" s="1140">
        <v>4119</v>
      </c>
      <c r="W29" s="1140"/>
      <c r="X29" s="1140"/>
      <c r="Y29" s="1140"/>
      <c r="Z29" s="1140"/>
      <c r="AA29" s="1140">
        <v>125</v>
      </c>
      <c r="AB29" s="1140"/>
      <c r="AC29" s="1140"/>
      <c r="AD29" s="1140"/>
      <c r="AE29" s="1141"/>
      <c r="AF29" s="1115">
        <v>125</v>
      </c>
      <c r="AG29" s="1116"/>
      <c r="AH29" s="1116"/>
      <c r="AI29" s="1116"/>
      <c r="AJ29" s="1117"/>
      <c r="AK29" s="1075">
        <v>621</v>
      </c>
      <c r="AL29" s="1066"/>
      <c r="AM29" s="1066"/>
      <c r="AN29" s="1066"/>
      <c r="AO29" s="1066"/>
      <c r="AP29" s="1066" t="s">
        <v>593</v>
      </c>
      <c r="AQ29" s="1066"/>
      <c r="AR29" s="1066"/>
      <c r="AS29" s="1066"/>
      <c r="AT29" s="1066"/>
      <c r="AU29" s="1066" t="s">
        <v>593</v>
      </c>
      <c r="AV29" s="1066"/>
      <c r="AW29" s="1066"/>
      <c r="AX29" s="1066"/>
      <c r="AY29" s="1066"/>
      <c r="AZ29" s="1066" t="s">
        <v>593</v>
      </c>
      <c r="BA29" s="1066"/>
      <c r="BB29" s="1066"/>
      <c r="BC29" s="1066"/>
      <c r="BD29" s="1066"/>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15">
      <c r="A30" s="268">
        <v>3</v>
      </c>
      <c r="B30" s="1133" t="s">
        <v>405</v>
      </c>
      <c r="C30" s="1134"/>
      <c r="D30" s="1134"/>
      <c r="E30" s="1134"/>
      <c r="F30" s="1134"/>
      <c r="G30" s="1134"/>
      <c r="H30" s="1134"/>
      <c r="I30" s="1134"/>
      <c r="J30" s="1134"/>
      <c r="K30" s="1134"/>
      <c r="L30" s="1134"/>
      <c r="M30" s="1134"/>
      <c r="N30" s="1134"/>
      <c r="O30" s="1134"/>
      <c r="P30" s="1135"/>
      <c r="Q30" s="1139">
        <v>437</v>
      </c>
      <c r="R30" s="1140"/>
      <c r="S30" s="1140"/>
      <c r="T30" s="1140"/>
      <c r="U30" s="1140"/>
      <c r="V30" s="1140">
        <v>433</v>
      </c>
      <c r="W30" s="1140"/>
      <c r="X30" s="1140"/>
      <c r="Y30" s="1140"/>
      <c r="Z30" s="1140"/>
      <c r="AA30" s="1140">
        <v>3</v>
      </c>
      <c r="AB30" s="1140"/>
      <c r="AC30" s="1140"/>
      <c r="AD30" s="1140"/>
      <c r="AE30" s="1141"/>
      <c r="AF30" s="1115">
        <v>3</v>
      </c>
      <c r="AG30" s="1116"/>
      <c r="AH30" s="1116"/>
      <c r="AI30" s="1116"/>
      <c r="AJ30" s="1117"/>
      <c r="AK30" s="1075">
        <v>122</v>
      </c>
      <c r="AL30" s="1066"/>
      <c r="AM30" s="1066"/>
      <c r="AN30" s="1066"/>
      <c r="AO30" s="1066"/>
      <c r="AP30" s="1066" t="s">
        <v>593</v>
      </c>
      <c r="AQ30" s="1066"/>
      <c r="AR30" s="1066"/>
      <c r="AS30" s="1066"/>
      <c r="AT30" s="1066"/>
      <c r="AU30" s="1066" t="s">
        <v>593</v>
      </c>
      <c r="AV30" s="1066"/>
      <c r="AW30" s="1066"/>
      <c r="AX30" s="1066"/>
      <c r="AY30" s="1066"/>
      <c r="AZ30" s="1066" t="s">
        <v>593</v>
      </c>
      <c r="BA30" s="1066"/>
      <c r="BB30" s="1066"/>
      <c r="BC30" s="1066"/>
      <c r="BD30" s="1066"/>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15">
      <c r="A31" s="268">
        <v>4</v>
      </c>
      <c r="B31" s="1133" t="s">
        <v>406</v>
      </c>
      <c r="C31" s="1134"/>
      <c r="D31" s="1134"/>
      <c r="E31" s="1134"/>
      <c r="F31" s="1134"/>
      <c r="G31" s="1134"/>
      <c r="H31" s="1134"/>
      <c r="I31" s="1134"/>
      <c r="J31" s="1134"/>
      <c r="K31" s="1134"/>
      <c r="L31" s="1134"/>
      <c r="M31" s="1134"/>
      <c r="N31" s="1134"/>
      <c r="O31" s="1134"/>
      <c r="P31" s="1135"/>
      <c r="Q31" s="1139">
        <v>1126</v>
      </c>
      <c r="R31" s="1140"/>
      <c r="S31" s="1140"/>
      <c r="T31" s="1140"/>
      <c r="U31" s="1140"/>
      <c r="V31" s="1140">
        <v>1010</v>
      </c>
      <c r="W31" s="1140"/>
      <c r="X31" s="1140"/>
      <c r="Y31" s="1140"/>
      <c r="Z31" s="1140"/>
      <c r="AA31" s="1140">
        <v>115</v>
      </c>
      <c r="AB31" s="1140"/>
      <c r="AC31" s="1140"/>
      <c r="AD31" s="1140"/>
      <c r="AE31" s="1141"/>
      <c r="AF31" s="1115">
        <v>4024</v>
      </c>
      <c r="AG31" s="1116"/>
      <c r="AH31" s="1116"/>
      <c r="AI31" s="1116"/>
      <c r="AJ31" s="1117"/>
      <c r="AK31" s="1075">
        <v>1482</v>
      </c>
      <c r="AL31" s="1066"/>
      <c r="AM31" s="1066"/>
      <c r="AN31" s="1066"/>
      <c r="AO31" s="1066"/>
      <c r="AP31" s="1066">
        <v>6682</v>
      </c>
      <c r="AQ31" s="1066"/>
      <c r="AR31" s="1066"/>
      <c r="AS31" s="1066"/>
      <c r="AT31" s="1066"/>
      <c r="AU31" s="1066" t="s">
        <v>593</v>
      </c>
      <c r="AV31" s="1066"/>
      <c r="AW31" s="1066"/>
      <c r="AX31" s="1066"/>
      <c r="AY31" s="1066"/>
      <c r="AZ31" s="1138" t="s">
        <v>593</v>
      </c>
      <c r="BA31" s="1138"/>
      <c r="BB31" s="1138"/>
      <c r="BC31" s="1138"/>
      <c r="BD31" s="1138"/>
      <c r="BE31" s="1128" t="s">
        <v>407</v>
      </c>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15">
      <c r="A32" s="268">
        <v>5</v>
      </c>
      <c r="B32" s="1133" t="s">
        <v>408</v>
      </c>
      <c r="C32" s="1134"/>
      <c r="D32" s="1134"/>
      <c r="E32" s="1134"/>
      <c r="F32" s="1134"/>
      <c r="G32" s="1134"/>
      <c r="H32" s="1134"/>
      <c r="I32" s="1134"/>
      <c r="J32" s="1134"/>
      <c r="K32" s="1134"/>
      <c r="L32" s="1134"/>
      <c r="M32" s="1134"/>
      <c r="N32" s="1134"/>
      <c r="O32" s="1134"/>
      <c r="P32" s="1135"/>
      <c r="Q32" s="1139">
        <v>1810</v>
      </c>
      <c r="R32" s="1140"/>
      <c r="S32" s="1140"/>
      <c r="T32" s="1140"/>
      <c r="U32" s="1140"/>
      <c r="V32" s="1140">
        <v>1821</v>
      </c>
      <c r="W32" s="1140"/>
      <c r="X32" s="1140"/>
      <c r="Y32" s="1140"/>
      <c r="Z32" s="1140"/>
      <c r="AA32" s="1140">
        <v>-11</v>
      </c>
      <c r="AB32" s="1140"/>
      <c r="AC32" s="1140"/>
      <c r="AD32" s="1140"/>
      <c r="AE32" s="1141"/>
      <c r="AF32" s="1115">
        <v>448</v>
      </c>
      <c r="AG32" s="1116"/>
      <c r="AH32" s="1116"/>
      <c r="AI32" s="1116"/>
      <c r="AJ32" s="1117"/>
      <c r="AK32" s="1075">
        <v>920</v>
      </c>
      <c r="AL32" s="1066"/>
      <c r="AM32" s="1066"/>
      <c r="AN32" s="1066"/>
      <c r="AO32" s="1066"/>
      <c r="AP32" s="1066">
        <v>12629</v>
      </c>
      <c r="AQ32" s="1066"/>
      <c r="AR32" s="1066"/>
      <c r="AS32" s="1066"/>
      <c r="AT32" s="1066"/>
      <c r="AU32" s="1066">
        <v>9144</v>
      </c>
      <c r="AV32" s="1066"/>
      <c r="AW32" s="1066"/>
      <c r="AX32" s="1066"/>
      <c r="AY32" s="1066"/>
      <c r="AZ32" s="1138" t="s">
        <v>593</v>
      </c>
      <c r="BA32" s="1138"/>
      <c r="BB32" s="1138"/>
      <c r="BC32" s="1138"/>
      <c r="BD32" s="1138"/>
      <c r="BE32" s="1128" t="s">
        <v>409</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15">
      <c r="A33" s="268">
        <v>6</v>
      </c>
      <c r="B33" s="1133" t="s">
        <v>410</v>
      </c>
      <c r="C33" s="1134"/>
      <c r="D33" s="1134"/>
      <c r="E33" s="1134"/>
      <c r="F33" s="1134"/>
      <c r="G33" s="1134"/>
      <c r="H33" s="1134"/>
      <c r="I33" s="1134"/>
      <c r="J33" s="1134"/>
      <c r="K33" s="1134"/>
      <c r="L33" s="1134"/>
      <c r="M33" s="1134"/>
      <c r="N33" s="1134"/>
      <c r="O33" s="1134"/>
      <c r="P33" s="1135"/>
      <c r="Q33" s="1139">
        <v>2378</v>
      </c>
      <c r="R33" s="1140"/>
      <c r="S33" s="1140"/>
      <c r="T33" s="1140"/>
      <c r="U33" s="1140"/>
      <c r="V33" s="1140">
        <v>2489</v>
      </c>
      <c r="W33" s="1140"/>
      <c r="X33" s="1140"/>
      <c r="Y33" s="1140"/>
      <c r="Z33" s="1140"/>
      <c r="AA33" s="1140">
        <v>-111</v>
      </c>
      <c r="AB33" s="1140"/>
      <c r="AC33" s="1140"/>
      <c r="AD33" s="1140"/>
      <c r="AE33" s="1141"/>
      <c r="AF33" s="1115">
        <v>447</v>
      </c>
      <c r="AG33" s="1116"/>
      <c r="AH33" s="1116"/>
      <c r="AI33" s="1116"/>
      <c r="AJ33" s="1117"/>
      <c r="AK33" s="1075">
        <v>461</v>
      </c>
      <c r="AL33" s="1066"/>
      <c r="AM33" s="1066"/>
      <c r="AN33" s="1066"/>
      <c r="AO33" s="1066"/>
      <c r="AP33" s="1066">
        <v>1658</v>
      </c>
      <c r="AQ33" s="1066"/>
      <c r="AR33" s="1066"/>
      <c r="AS33" s="1066"/>
      <c r="AT33" s="1066"/>
      <c r="AU33" s="1066">
        <v>871</v>
      </c>
      <c r="AV33" s="1066"/>
      <c r="AW33" s="1066"/>
      <c r="AX33" s="1066"/>
      <c r="AY33" s="1066"/>
      <c r="AZ33" s="1138" t="s">
        <v>593</v>
      </c>
      <c r="BA33" s="1138"/>
      <c r="BB33" s="1138"/>
      <c r="BC33" s="1138"/>
      <c r="BD33" s="1138"/>
      <c r="BE33" s="1128" t="s">
        <v>411</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15">
      <c r="A34" s="268">
        <v>7</v>
      </c>
      <c r="B34" s="1133" t="s">
        <v>412</v>
      </c>
      <c r="C34" s="1134"/>
      <c r="D34" s="1134"/>
      <c r="E34" s="1134"/>
      <c r="F34" s="1134"/>
      <c r="G34" s="1134"/>
      <c r="H34" s="1134"/>
      <c r="I34" s="1134"/>
      <c r="J34" s="1134"/>
      <c r="K34" s="1134"/>
      <c r="L34" s="1134"/>
      <c r="M34" s="1134"/>
      <c r="N34" s="1134"/>
      <c r="O34" s="1134"/>
      <c r="P34" s="1135"/>
      <c r="Q34" s="1139">
        <v>111</v>
      </c>
      <c r="R34" s="1140"/>
      <c r="S34" s="1140"/>
      <c r="T34" s="1140"/>
      <c r="U34" s="1140"/>
      <c r="V34" s="1140">
        <v>62</v>
      </c>
      <c r="W34" s="1140"/>
      <c r="X34" s="1140"/>
      <c r="Y34" s="1140"/>
      <c r="Z34" s="1140"/>
      <c r="AA34" s="1140">
        <v>49</v>
      </c>
      <c r="AB34" s="1140"/>
      <c r="AC34" s="1140"/>
      <c r="AD34" s="1140"/>
      <c r="AE34" s="1141"/>
      <c r="AF34" s="1115">
        <v>416</v>
      </c>
      <c r="AG34" s="1116"/>
      <c r="AH34" s="1116"/>
      <c r="AI34" s="1116"/>
      <c r="AJ34" s="1117"/>
      <c r="AK34" s="1075" t="s">
        <v>593</v>
      </c>
      <c r="AL34" s="1066"/>
      <c r="AM34" s="1066"/>
      <c r="AN34" s="1066"/>
      <c r="AO34" s="1066"/>
      <c r="AP34" s="1066" t="s">
        <v>593</v>
      </c>
      <c r="AQ34" s="1066"/>
      <c r="AR34" s="1066"/>
      <c r="AS34" s="1066"/>
      <c r="AT34" s="1066"/>
      <c r="AU34" s="1066" t="s">
        <v>593</v>
      </c>
      <c r="AV34" s="1066"/>
      <c r="AW34" s="1066"/>
      <c r="AX34" s="1066"/>
      <c r="AY34" s="1066"/>
      <c r="AZ34" s="1138" t="s">
        <v>593</v>
      </c>
      <c r="BA34" s="1138"/>
      <c r="BB34" s="1138"/>
      <c r="BC34" s="1138"/>
      <c r="BD34" s="1138"/>
      <c r="BE34" s="1128" t="s">
        <v>413</v>
      </c>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15">
      <c r="A35" s="268">
        <v>8</v>
      </c>
      <c r="B35" s="1133" t="s">
        <v>609</v>
      </c>
      <c r="C35" s="1134"/>
      <c r="D35" s="1134"/>
      <c r="E35" s="1134"/>
      <c r="F35" s="1134"/>
      <c r="G35" s="1134"/>
      <c r="H35" s="1134"/>
      <c r="I35" s="1134"/>
      <c r="J35" s="1134"/>
      <c r="K35" s="1134"/>
      <c r="L35" s="1134"/>
      <c r="M35" s="1134"/>
      <c r="N35" s="1134"/>
      <c r="O35" s="1134"/>
      <c r="P35" s="1135"/>
      <c r="Q35" s="1139">
        <v>4901</v>
      </c>
      <c r="R35" s="1140"/>
      <c r="S35" s="1140"/>
      <c r="T35" s="1140"/>
      <c r="U35" s="1140"/>
      <c r="V35" s="1140">
        <v>4901</v>
      </c>
      <c r="W35" s="1140"/>
      <c r="X35" s="1140"/>
      <c r="Y35" s="1140"/>
      <c r="Z35" s="1140"/>
      <c r="AA35" s="1140">
        <v>0</v>
      </c>
      <c r="AB35" s="1140"/>
      <c r="AC35" s="1140"/>
      <c r="AD35" s="1140"/>
      <c r="AE35" s="1141"/>
      <c r="AF35" s="1115">
        <v>0</v>
      </c>
      <c r="AG35" s="1116"/>
      <c r="AH35" s="1116"/>
      <c r="AI35" s="1116"/>
      <c r="AJ35" s="1117"/>
      <c r="AK35" s="1075" t="s">
        <v>610</v>
      </c>
      <c r="AL35" s="1066"/>
      <c r="AM35" s="1066"/>
      <c r="AN35" s="1066"/>
      <c r="AO35" s="1066"/>
      <c r="AP35" s="1066" t="s">
        <v>610</v>
      </c>
      <c r="AQ35" s="1066"/>
      <c r="AR35" s="1066"/>
      <c r="AS35" s="1066"/>
      <c r="AT35" s="1066"/>
      <c r="AU35" s="1066" t="s">
        <v>610</v>
      </c>
      <c r="AV35" s="1066"/>
      <c r="AW35" s="1066"/>
      <c r="AX35" s="1066"/>
      <c r="AY35" s="1066"/>
      <c r="AZ35" s="1066" t="s">
        <v>610</v>
      </c>
      <c r="BA35" s="1066"/>
      <c r="BB35" s="1066"/>
      <c r="BC35" s="1066"/>
      <c r="BD35" s="1066"/>
      <c r="BE35" s="1128" t="s">
        <v>407</v>
      </c>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15">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15">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15">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15">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15">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15">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15">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15">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15">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15">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15">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15">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15">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15">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15">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15">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15">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15">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15">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15">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15">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15">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15">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15">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15">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15">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414</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
      <c r="A63" s="266" t="s">
        <v>390</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5594</v>
      </c>
      <c r="AG63" s="1054"/>
      <c r="AH63" s="1054"/>
      <c r="AI63" s="1054"/>
      <c r="AJ63" s="1126"/>
      <c r="AK63" s="1127"/>
      <c r="AL63" s="1058"/>
      <c r="AM63" s="1058"/>
      <c r="AN63" s="1058"/>
      <c r="AO63" s="1058"/>
      <c r="AP63" s="1054">
        <v>20969</v>
      </c>
      <c r="AQ63" s="1054"/>
      <c r="AR63" s="1054"/>
      <c r="AS63" s="1054"/>
      <c r="AT63" s="1054"/>
      <c r="AU63" s="1054">
        <v>10015</v>
      </c>
      <c r="AV63" s="1054"/>
      <c r="AW63" s="1054"/>
      <c r="AX63" s="1054"/>
      <c r="AY63" s="1054"/>
      <c r="AZ63" s="1121"/>
      <c r="BA63" s="1121"/>
      <c r="BB63" s="1121"/>
      <c r="BC63" s="1121"/>
      <c r="BD63" s="1121"/>
      <c r="BE63" s="1055"/>
      <c r="BF63" s="1055"/>
      <c r="BG63" s="1055"/>
      <c r="BH63" s="1055"/>
      <c r="BI63" s="1056"/>
      <c r="BJ63" s="1122" t="s">
        <v>392</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15">
      <c r="A66" s="1091" t="s">
        <v>417</v>
      </c>
      <c r="B66" s="1092"/>
      <c r="C66" s="1092"/>
      <c r="D66" s="1092"/>
      <c r="E66" s="1092"/>
      <c r="F66" s="1092"/>
      <c r="G66" s="1092"/>
      <c r="H66" s="1092"/>
      <c r="I66" s="1092"/>
      <c r="J66" s="1092"/>
      <c r="K66" s="1092"/>
      <c r="L66" s="1092"/>
      <c r="M66" s="1092"/>
      <c r="N66" s="1092"/>
      <c r="O66" s="1092"/>
      <c r="P66" s="1093"/>
      <c r="Q66" s="1097" t="s">
        <v>418</v>
      </c>
      <c r="R66" s="1098"/>
      <c r="S66" s="1098"/>
      <c r="T66" s="1098"/>
      <c r="U66" s="1099"/>
      <c r="V66" s="1097" t="s">
        <v>419</v>
      </c>
      <c r="W66" s="1098"/>
      <c r="X66" s="1098"/>
      <c r="Y66" s="1098"/>
      <c r="Z66" s="1099"/>
      <c r="AA66" s="1097" t="s">
        <v>420</v>
      </c>
      <c r="AB66" s="1098"/>
      <c r="AC66" s="1098"/>
      <c r="AD66" s="1098"/>
      <c r="AE66" s="1099"/>
      <c r="AF66" s="1103" t="s">
        <v>421</v>
      </c>
      <c r="AG66" s="1104"/>
      <c r="AH66" s="1104"/>
      <c r="AI66" s="1104"/>
      <c r="AJ66" s="1105"/>
      <c r="AK66" s="1097" t="s">
        <v>399</v>
      </c>
      <c r="AL66" s="1092"/>
      <c r="AM66" s="1092"/>
      <c r="AN66" s="1092"/>
      <c r="AO66" s="1093"/>
      <c r="AP66" s="1097" t="s">
        <v>422</v>
      </c>
      <c r="AQ66" s="1098"/>
      <c r="AR66" s="1098"/>
      <c r="AS66" s="1098"/>
      <c r="AT66" s="1099"/>
      <c r="AU66" s="1097" t="s">
        <v>423</v>
      </c>
      <c r="AV66" s="1098"/>
      <c r="AW66" s="1098"/>
      <c r="AX66" s="1098"/>
      <c r="AY66" s="1099"/>
      <c r="AZ66" s="1097" t="s">
        <v>378</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47.25" customHeight="1" thickTop="1" x14ac:dyDescent="0.15">
      <c r="A68" s="260">
        <v>1</v>
      </c>
      <c r="B68" s="1081" t="s">
        <v>594</v>
      </c>
      <c r="C68" s="1082"/>
      <c r="D68" s="1082"/>
      <c r="E68" s="1082"/>
      <c r="F68" s="1082"/>
      <c r="G68" s="1082"/>
      <c r="H68" s="1082"/>
      <c r="I68" s="1082"/>
      <c r="J68" s="1082"/>
      <c r="K68" s="1082"/>
      <c r="L68" s="1082"/>
      <c r="M68" s="1082"/>
      <c r="N68" s="1082"/>
      <c r="O68" s="1082"/>
      <c r="P68" s="1083"/>
      <c r="Q68" s="1084">
        <v>1079</v>
      </c>
      <c r="R68" s="1078"/>
      <c r="S68" s="1078"/>
      <c r="T68" s="1078"/>
      <c r="U68" s="1078"/>
      <c r="V68" s="1078">
        <v>1020</v>
      </c>
      <c r="W68" s="1078"/>
      <c r="X68" s="1078"/>
      <c r="Y68" s="1078"/>
      <c r="Z68" s="1078"/>
      <c r="AA68" s="1078">
        <v>60</v>
      </c>
      <c r="AB68" s="1078"/>
      <c r="AC68" s="1078"/>
      <c r="AD68" s="1078"/>
      <c r="AE68" s="1078"/>
      <c r="AF68" s="1078">
        <v>60</v>
      </c>
      <c r="AG68" s="1078"/>
      <c r="AH68" s="1078"/>
      <c r="AI68" s="1078"/>
      <c r="AJ68" s="1078"/>
      <c r="AK68" s="1078" t="s">
        <v>603</v>
      </c>
      <c r="AL68" s="1078"/>
      <c r="AM68" s="1078"/>
      <c r="AN68" s="1078"/>
      <c r="AO68" s="1078"/>
      <c r="AP68" s="1078" t="s">
        <v>603</v>
      </c>
      <c r="AQ68" s="1078"/>
      <c r="AR68" s="1078"/>
      <c r="AS68" s="1078"/>
      <c r="AT68" s="1078"/>
      <c r="AU68" s="1078" t="s">
        <v>603</v>
      </c>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47.25" customHeight="1" x14ac:dyDescent="0.15">
      <c r="A69" s="263">
        <v>2</v>
      </c>
      <c r="B69" s="1077" t="s">
        <v>595</v>
      </c>
      <c r="C69" s="1070"/>
      <c r="D69" s="1070"/>
      <c r="E69" s="1070"/>
      <c r="F69" s="1070"/>
      <c r="G69" s="1070"/>
      <c r="H69" s="1070"/>
      <c r="I69" s="1070"/>
      <c r="J69" s="1070"/>
      <c r="K69" s="1070"/>
      <c r="L69" s="1070"/>
      <c r="M69" s="1070"/>
      <c r="N69" s="1070"/>
      <c r="O69" s="1070"/>
      <c r="P69" s="1071"/>
      <c r="Q69" s="1072">
        <v>274056</v>
      </c>
      <c r="R69" s="1066"/>
      <c r="S69" s="1066"/>
      <c r="T69" s="1066"/>
      <c r="U69" s="1066"/>
      <c r="V69" s="1066">
        <v>262602</v>
      </c>
      <c r="W69" s="1066"/>
      <c r="X69" s="1066"/>
      <c r="Y69" s="1066"/>
      <c r="Z69" s="1066"/>
      <c r="AA69" s="1066">
        <v>11455</v>
      </c>
      <c r="AB69" s="1066"/>
      <c r="AC69" s="1066"/>
      <c r="AD69" s="1066"/>
      <c r="AE69" s="1066"/>
      <c r="AF69" s="1066">
        <v>11455</v>
      </c>
      <c r="AG69" s="1066"/>
      <c r="AH69" s="1066"/>
      <c r="AI69" s="1066"/>
      <c r="AJ69" s="1066"/>
      <c r="AK69" s="1066">
        <v>900</v>
      </c>
      <c r="AL69" s="1066"/>
      <c r="AM69" s="1066"/>
      <c r="AN69" s="1066"/>
      <c r="AO69" s="1066"/>
      <c r="AP69" s="1066" t="s">
        <v>603</v>
      </c>
      <c r="AQ69" s="1066"/>
      <c r="AR69" s="1066"/>
      <c r="AS69" s="1066"/>
      <c r="AT69" s="1066"/>
      <c r="AU69" s="1066" t="s">
        <v>603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47.25" customHeight="1" x14ac:dyDescent="0.15">
      <c r="A70" s="263">
        <v>3</v>
      </c>
      <c r="B70" s="1069" t="s">
        <v>596</v>
      </c>
      <c r="C70" s="1070"/>
      <c r="D70" s="1070"/>
      <c r="E70" s="1070"/>
      <c r="F70" s="1070"/>
      <c r="G70" s="1070"/>
      <c r="H70" s="1070"/>
      <c r="I70" s="1070"/>
      <c r="J70" s="1070"/>
      <c r="K70" s="1070"/>
      <c r="L70" s="1070"/>
      <c r="M70" s="1070"/>
      <c r="N70" s="1070"/>
      <c r="O70" s="1070"/>
      <c r="P70" s="1071"/>
      <c r="Q70" s="1072">
        <v>669</v>
      </c>
      <c r="R70" s="1066"/>
      <c r="S70" s="1066"/>
      <c r="T70" s="1066"/>
      <c r="U70" s="1066"/>
      <c r="V70" s="1066">
        <v>604</v>
      </c>
      <c r="W70" s="1066"/>
      <c r="X70" s="1066"/>
      <c r="Y70" s="1066"/>
      <c r="Z70" s="1066"/>
      <c r="AA70" s="1066">
        <v>65</v>
      </c>
      <c r="AB70" s="1066"/>
      <c r="AC70" s="1066"/>
      <c r="AD70" s="1066"/>
      <c r="AE70" s="1066"/>
      <c r="AF70" s="1066">
        <v>65</v>
      </c>
      <c r="AG70" s="1066"/>
      <c r="AH70" s="1066"/>
      <c r="AI70" s="1066"/>
      <c r="AJ70" s="1066"/>
      <c r="AK70" s="1066" t="s">
        <v>528</v>
      </c>
      <c r="AL70" s="1066"/>
      <c r="AM70" s="1066"/>
      <c r="AN70" s="1066"/>
      <c r="AO70" s="1066"/>
      <c r="AP70" s="1066">
        <v>557</v>
      </c>
      <c r="AQ70" s="1066"/>
      <c r="AR70" s="1066"/>
      <c r="AS70" s="1066"/>
      <c r="AT70" s="1066"/>
      <c r="AU70" s="1066">
        <v>134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47.25" customHeight="1" x14ac:dyDescent="0.15">
      <c r="A71" s="263">
        <v>4</v>
      </c>
      <c r="B71" s="1077" t="s">
        <v>597</v>
      </c>
      <c r="C71" s="1070"/>
      <c r="D71" s="1070"/>
      <c r="E71" s="1070"/>
      <c r="F71" s="1070"/>
      <c r="G71" s="1070"/>
      <c r="H71" s="1070"/>
      <c r="I71" s="1070"/>
      <c r="J71" s="1070"/>
      <c r="K71" s="1070"/>
      <c r="L71" s="1070"/>
      <c r="M71" s="1070"/>
      <c r="N71" s="1070"/>
      <c r="O71" s="1070"/>
      <c r="P71" s="1071"/>
      <c r="Q71" s="1072">
        <v>709</v>
      </c>
      <c r="R71" s="1066"/>
      <c r="S71" s="1066"/>
      <c r="T71" s="1066"/>
      <c r="U71" s="1066"/>
      <c r="V71" s="1066">
        <v>658</v>
      </c>
      <c r="W71" s="1066"/>
      <c r="X71" s="1066"/>
      <c r="Y71" s="1066"/>
      <c r="Z71" s="1066"/>
      <c r="AA71" s="1066">
        <v>51</v>
      </c>
      <c r="AB71" s="1066"/>
      <c r="AC71" s="1066"/>
      <c r="AD71" s="1066"/>
      <c r="AE71" s="1066"/>
      <c r="AF71" s="1066">
        <v>51</v>
      </c>
      <c r="AG71" s="1066"/>
      <c r="AH71" s="1066"/>
      <c r="AI71" s="1066"/>
      <c r="AJ71" s="1066"/>
      <c r="AK71" s="1066">
        <v>173</v>
      </c>
      <c r="AL71" s="1066"/>
      <c r="AM71" s="1066"/>
      <c r="AN71" s="1066"/>
      <c r="AO71" s="1066"/>
      <c r="AP71" s="1066" t="s">
        <v>528</v>
      </c>
      <c r="AQ71" s="1066"/>
      <c r="AR71" s="1066"/>
      <c r="AS71" s="1066"/>
      <c r="AT71" s="1066"/>
      <c r="AU71" s="1066" t="s">
        <v>528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47.25" customHeight="1" x14ac:dyDescent="0.15">
      <c r="A72" s="263">
        <v>5</v>
      </c>
      <c r="B72" s="1077" t="s">
        <v>598</v>
      </c>
      <c r="C72" s="1070"/>
      <c r="D72" s="1070"/>
      <c r="E72" s="1070"/>
      <c r="F72" s="1070"/>
      <c r="G72" s="1070"/>
      <c r="H72" s="1070"/>
      <c r="I72" s="1070"/>
      <c r="J72" s="1070"/>
      <c r="K72" s="1070"/>
      <c r="L72" s="1070"/>
      <c r="M72" s="1070"/>
      <c r="N72" s="1070"/>
      <c r="O72" s="1070"/>
      <c r="P72" s="1071"/>
      <c r="Q72" s="1072">
        <v>5776</v>
      </c>
      <c r="R72" s="1066"/>
      <c r="S72" s="1066"/>
      <c r="T72" s="1066"/>
      <c r="U72" s="1066"/>
      <c r="V72" s="1066">
        <v>4844</v>
      </c>
      <c r="W72" s="1066"/>
      <c r="X72" s="1066"/>
      <c r="Y72" s="1066"/>
      <c r="Z72" s="1066"/>
      <c r="AA72" s="1066">
        <v>932</v>
      </c>
      <c r="AB72" s="1066"/>
      <c r="AC72" s="1066"/>
      <c r="AD72" s="1066"/>
      <c r="AE72" s="1066"/>
      <c r="AF72" s="1066">
        <v>932</v>
      </c>
      <c r="AG72" s="1066"/>
      <c r="AH72" s="1066"/>
      <c r="AI72" s="1066"/>
      <c r="AJ72" s="1066"/>
      <c r="AK72" s="1066" t="s">
        <v>528</v>
      </c>
      <c r="AL72" s="1066"/>
      <c r="AM72" s="1066"/>
      <c r="AN72" s="1066"/>
      <c r="AO72" s="1066"/>
      <c r="AP72" s="1066" t="s">
        <v>528</v>
      </c>
      <c r="AQ72" s="1066"/>
      <c r="AR72" s="1066"/>
      <c r="AS72" s="1066"/>
      <c r="AT72" s="1066"/>
      <c r="AU72" s="1066" t="s">
        <v>528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47.25" customHeight="1" x14ac:dyDescent="0.15">
      <c r="A73" s="263">
        <v>6</v>
      </c>
      <c r="B73" s="1077" t="s">
        <v>599</v>
      </c>
      <c r="C73" s="1070"/>
      <c r="D73" s="1070"/>
      <c r="E73" s="1070"/>
      <c r="F73" s="1070"/>
      <c r="G73" s="1070"/>
      <c r="H73" s="1070"/>
      <c r="I73" s="1070"/>
      <c r="J73" s="1070"/>
      <c r="K73" s="1070"/>
      <c r="L73" s="1070"/>
      <c r="M73" s="1070"/>
      <c r="N73" s="1070"/>
      <c r="O73" s="1070"/>
      <c r="P73" s="1071"/>
      <c r="Q73" s="1072">
        <v>1737</v>
      </c>
      <c r="R73" s="1066"/>
      <c r="S73" s="1066"/>
      <c r="T73" s="1066"/>
      <c r="U73" s="1066"/>
      <c r="V73" s="1066">
        <v>1733</v>
      </c>
      <c r="W73" s="1066"/>
      <c r="X73" s="1066"/>
      <c r="Y73" s="1066"/>
      <c r="Z73" s="1066"/>
      <c r="AA73" s="1066">
        <v>5</v>
      </c>
      <c r="AB73" s="1066"/>
      <c r="AC73" s="1066"/>
      <c r="AD73" s="1066"/>
      <c r="AE73" s="1066"/>
      <c r="AF73" s="1066">
        <v>5</v>
      </c>
      <c r="AG73" s="1066"/>
      <c r="AH73" s="1066"/>
      <c r="AI73" s="1066"/>
      <c r="AJ73" s="1066"/>
      <c r="AK73" s="1066">
        <v>42</v>
      </c>
      <c r="AL73" s="1066"/>
      <c r="AM73" s="1066"/>
      <c r="AN73" s="1066"/>
      <c r="AO73" s="1066"/>
      <c r="AP73" s="1066" t="s">
        <v>528</v>
      </c>
      <c r="AQ73" s="1066"/>
      <c r="AR73" s="1066"/>
      <c r="AS73" s="1066"/>
      <c r="AT73" s="1066"/>
      <c r="AU73" s="1066" t="s">
        <v>528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47.25" customHeight="1" x14ac:dyDescent="0.15">
      <c r="A74" s="263">
        <v>7</v>
      </c>
      <c r="B74" s="1077" t="s">
        <v>600</v>
      </c>
      <c r="C74" s="1070"/>
      <c r="D74" s="1070"/>
      <c r="E74" s="1070"/>
      <c r="F74" s="1070"/>
      <c r="G74" s="1070"/>
      <c r="H74" s="1070"/>
      <c r="I74" s="1070"/>
      <c r="J74" s="1070"/>
      <c r="K74" s="1070"/>
      <c r="L74" s="1070"/>
      <c r="M74" s="1070"/>
      <c r="N74" s="1070"/>
      <c r="O74" s="1070"/>
      <c r="P74" s="1071"/>
      <c r="Q74" s="1072">
        <v>3</v>
      </c>
      <c r="R74" s="1066"/>
      <c r="S74" s="1066"/>
      <c r="T74" s="1066"/>
      <c r="U74" s="1066"/>
      <c r="V74" s="1066">
        <v>2</v>
      </c>
      <c r="W74" s="1066"/>
      <c r="X74" s="1066"/>
      <c r="Y74" s="1066"/>
      <c r="Z74" s="1066"/>
      <c r="AA74" s="1066">
        <v>1</v>
      </c>
      <c r="AB74" s="1066"/>
      <c r="AC74" s="1066"/>
      <c r="AD74" s="1066"/>
      <c r="AE74" s="1066"/>
      <c r="AF74" s="1066">
        <v>1</v>
      </c>
      <c r="AG74" s="1066"/>
      <c r="AH74" s="1066"/>
      <c r="AI74" s="1066"/>
      <c r="AJ74" s="1066"/>
      <c r="AK74" s="1066" t="s">
        <v>528</v>
      </c>
      <c r="AL74" s="1066"/>
      <c r="AM74" s="1066"/>
      <c r="AN74" s="1066"/>
      <c r="AO74" s="1066"/>
      <c r="AP74" s="1066" t="s">
        <v>528</v>
      </c>
      <c r="AQ74" s="1066"/>
      <c r="AR74" s="1066"/>
      <c r="AS74" s="1066"/>
      <c r="AT74" s="1066"/>
      <c r="AU74" s="1066" t="s">
        <v>528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47.25" customHeight="1" x14ac:dyDescent="0.15">
      <c r="A75" s="263">
        <v>8</v>
      </c>
      <c r="B75" s="1077" t="s">
        <v>601</v>
      </c>
      <c r="C75" s="1070"/>
      <c r="D75" s="1070"/>
      <c r="E75" s="1070"/>
      <c r="F75" s="1070"/>
      <c r="G75" s="1070"/>
      <c r="H75" s="1070"/>
      <c r="I75" s="1070"/>
      <c r="J75" s="1070"/>
      <c r="K75" s="1070"/>
      <c r="L75" s="1070"/>
      <c r="M75" s="1070"/>
      <c r="N75" s="1070"/>
      <c r="O75" s="1070"/>
      <c r="P75" s="1071"/>
      <c r="Q75" s="1073">
        <v>12</v>
      </c>
      <c r="R75" s="1074"/>
      <c r="S75" s="1074"/>
      <c r="T75" s="1074"/>
      <c r="U75" s="1075"/>
      <c r="V75" s="1076">
        <v>9</v>
      </c>
      <c r="W75" s="1074"/>
      <c r="X75" s="1074"/>
      <c r="Y75" s="1074"/>
      <c r="Z75" s="1075"/>
      <c r="AA75" s="1076">
        <v>3</v>
      </c>
      <c r="AB75" s="1074"/>
      <c r="AC75" s="1074"/>
      <c r="AD75" s="1074"/>
      <c r="AE75" s="1075"/>
      <c r="AF75" s="1076">
        <v>3</v>
      </c>
      <c r="AG75" s="1074"/>
      <c r="AH75" s="1074"/>
      <c r="AI75" s="1074"/>
      <c r="AJ75" s="1075"/>
      <c r="AK75" s="1076" t="s">
        <v>528</v>
      </c>
      <c r="AL75" s="1074"/>
      <c r="AM75" s="1074"/>
      <c r="AN75" s="1074"/>
      <c r="AO75" s="1075"/>
      <c r="AP75" s="1076" t="s">
        <v>528</v>
      </c>
      <c r="AQ75" s="1074"/>
      <c r="AR75" s="1074"/>
      <c r="AS75" s="1074"/>
      <c r="AT75" s="1075"/>
      <c r="AU75" s="1066" t="s">
        <v>528</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47.25" customHeight="1" x14ac:dyDescent="0.15">
      <c r="A76" s="263">
        <v>9</v>
      </c>
      <c r="B76" s="1077" t="s">
        <v>602</v>
      </c>
      <c r="C76" s="1070"/>
      <c r="D76" s="1070"/>
      <c r="E76" s="1070"/>
      <c r="F76" s="1070"/>
      <c r="G76" s="1070"/>
      <c r="H76" s="1070"/>
      <c r="I76" s="1070"/>
      <c r="J76" s="1070"/>
      <c r="K76" s="1070"/>
      <c r="L76" s="1070"/>
      <c r="M76" s="1070"/>
      <c r="N76" s="1070"/>
      <c r="O76" s="1070"/>
      <c r="P76" s="1071"/>
      <c r="Q76" s="1073">
        <v>1045</v>
      </c>
      <c r="R76" s="1074"/>
      <c r="S76" s="1074"/>
      <c r="T76" s="1074"/>
      <c r="U76" s="1075"/>
      <c r="V76" s="1076">
        <v>953</v>
      </c>
      <c r="W76" s="1074"/>
      <c r="X76" s="1074"/>
      <c r="Y76" s="1074"/>
      <c r="Z76" s="1075"/>
      <c r="AA76" s="1076">
        <v>92</v>
      </c>
      <c r="AB76" s="1074"/>
      <c r="AC76" s="1074"/>
      <c r="AD76" s="1074"/>
      <c r="AE76" s="1075"/>
      <c r="AF76" s="1076">
        <v>92</v>
      </c>
      <c r="AG76" s="1074"/>
      <c r="AH76" s="1074"/>
      <c r="AI76" s="1074"/>
      <c r="AJ76" s="1075"/>
      <c r="AK76" s="1076">
        <v>506</v>
      </c>
      <c r="AL76" s="1074"/>
      <c r="AM76" s="1074"/>
      <c r="AN76" s="1074"/>
      <c r="AO76" s="1075"/>
      <c r="AP76" s="1076" t="s">
        <v>528</v>
      </c>
      <c r="AQ76" s="1074"/>
      <c r="AR76" s="1074"/>
      <c r="AS76" s="1074"/>
      <c r="AT76" s="1075"/>
      <c r="AU76" s="1066" t="s">
        <v>528</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12664</v>
      </c>
      <c r="AG88" s="1054"/>
      <c r="AH88" s="1054"/>
      <c r="AI88" s="1054"/>
      <c r="AJ88" s="1054"/>
      <c r="AK88" s="1058"/>
      <c r="AL88" s="1058"/>
      <c r="AM88" s="1058"/>
      <c r="AN88" s="1058"/>
      <c r="AO88" s="1058"/>
      <c r="AP88" s="1054">
        <v>557</v>
      </c>
      <c r="AQ88" s="1054"/>
      <c r="AR88" s="1054"/>
      <c r="AS88" s="1054"/>
      <c r="AT88" s="1054"/>
      <c r="AU88" s="1054">
        <v>134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306</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306</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306</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1381619</v>
      </c>
      <c r="AB110" s="982"/>
      <c r="AC110" s="982"/>
      <c r="AD110" s="982"/>
      <c r="AE110" s="983"/>
      <c r="AF110" s="984">
        <v>1417346</v>
      </c>
      <c r="AG110" s="982"/>
      <c r="AH110" s="982"/>
      <c r="AI110" s="982"/>
      <c r="AJ110" s="983"/>
      <c r="AK110" s="984">
        <v>1592979</v>
      </c>
      <c r="AL110" s="982"/>
      <c r="AM110" s="982"/>
      <c r="AN110" s="982"/>
      <c r="AO110" s="983"/>
      <c r="AP110" s="985">
        <v>18.399999999999999</v>
      </c>
      <c r="AQ110" s="986"/>
      <c r="AR110" s="986"/>
      <c r="AS110" s="986"/>
      <c r="AT110" s="987"/>
      <c r="AU110" s="1021" t="s">
        <v>72</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18895368</v>
      </c>
      <c r="BR110" s="929"/>
      <c r="BS110" s="929"/>
      <c r="BT110" s="929"/>
      <c r="BU110" s="929"/>
      <c r="BV110" s="929">
        <v>20855521</v>
      </c>
      <c r="BW110" s="929"/>
      <c r="BX110" s="929"/>
      <c r="BY110" s="929"/>
      <c r="BZ110" s="929"/>
      <c r="CA110" s="929">
        <v>21715431</v>
      </c>
      <c r="CB110" s="929"/>
      <c r="CC110" s="929"/>
      <c r="CD110" s="929"/>
      <c r="CE110" s="929"/>
      <c r="CF110" s="953">
        <v>250.7</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442</v>
      </c>
      <c r="DM110" s="929"/>
      <c r="DN110" s="929"/>
      <c r="DO110" s="929"/>
      <c r="DP110" s="929"/>
      <c r="DQ110" s="929" t="s">
        <v>443</v>
      </c>
      <c r="DR110" s="929"/>
      <c r="DS110" s="929"/>
      <c r="DT110" s="929"/>
      <c r="DU110" s="929"/>
      <c r="DV110" s="930" t="s">
        <v>443</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446</v>
      </c>
      <c r="AG111" s="1010"/>
      <c r="AH111" s="1010"/>
      <c r="AI111" s="1010"/>
      <c r="AJ111" s="1011"/>
      <c r="AK111" s="1012" t="s">
        <v>126</v>
      </c>
      <c r="AL111" s="1010"/>
      <c r="AM111" s="1010"/>
      <c r="AN111" s="1010"/>
      <c r="AO111" s="1011"/>
      <c r="AP111" s="1013" t="s">
        <v>447</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t="s">
        <v>126</v>
      </c>
      <c r="BR111" s="901"/>
      <c r="BS111" s="901"/>
      <c r="BT111" s="901"/>
      <c r="BU111" s="901"/>
      <c r="BV111" s="901" t="s">
        <v>126</v>
      </c>
      <c r="BW111" s="901"/>
      <c r="BX111" s="901"/>
      <c r="BY111" s="901"/>
      <c r="BZ111" s="901"/>
      <c r="CA111" s="901" t="s">
        <v>126</v>
      </c>
      <c r="CB111" s="901"/>
      <c r="CC111" s="901"/>
      <c r="CD111" s="901"/>
      <c r="CE111" s="901"/>
      <c r="CF111" s="962" t="s">
        <v>446</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450</v>
      </c>
      <c r="DM111" s="901"/>
      <c r="DN111" s="901"/>
      <c r="DO111" s="901"/>
      <c r="DP111" s="901"/>
      <c r="DQ111" s="901" t="s">
        <v>126</v>
      </c>
      <c r="DR111" s="901"/>
      <c r="DS111" s="901"/>
      <c r="DT111" s="901"/>
      <c r="DU111" s="901"/>
      <c r="DV111" s="878" t="s">
        <v>451</v>
      </c>
      <c r="DW111" s="878"/>
      <c r="DX111" s="878"/>
      <c r="DY111" s="878"/>
      <c r="DZ111" s="879"/>
    </row>
    <row r="112" spans="1:131" s="248"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126</v>
      </c>
      <c r="AG112" s="864"/>
      <c r="AH112" s="864"/>
      <c r="AI112" s="864"/>
      <c r="AJ112" s="865"/>
      <c r="AK112" s="866" t="s">
        <v>450</v>
      </c>
      <c r="AL112" s="864"/>
      <c r="AM112" s="864"/>
      <c r="AN112" s="864"/>
      <c r="AO112" s="865"/>
      <c r="AP112" s="911" t="s">
        <v>454</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9682671</v>
      </c>
      <c r="BR112" s="901"/>
      <c r="BS112" s="901"/>
      <c r="BT112" s="901"/>
      <c r="BU112" s="901"/>
      <c r="BV112" s="901">
        <v>9617174</v>
      </c>
      <c r="BW112" s="901"/>
      <c r="BX112" s="901"/>
      <c r="BY112" s="901"/>
      <c r="BZ112" s="901"/>
      <c r="CA112" s="901">
        <v>9985747</v>
      </c>
      <c r="CB112" s="901"/>
      <c r="CC112" s="901"/>
      <c r="CD112" s="901"/>
      <c r="CE112" s="901"/>
      <c r="CF112" s="962">
        <v>115.3</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454</v>
      </c>
      <c r="DH112" s="901"/>
      <c r="DI112" s="901"/>
      <c r="DJ112" s="901"/>
      <c r="DK112" s="901"/>
      <c r="DL112" s="901" t="s">
        <v>126</v>
      </c>
      <c r="DM112" s="901"/>
      <c r="DN112" s="901"/>
      <c r="DO112" s="901"/>
      <c r="DP112" s="901"/>
      <c r="DQ112" s="901" t="s">
        <v>457</v>
      </c>
      <c r="DR112" s="901"/>
      <c r="DS112" s="901"/>
      <c r="DT112" s="901"/>
      <c r="DU112" s="901"/>
      <c r="DV112" s="878" t="s">
        <v>445</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829548</v>
      </c>
      <c r="AB113" s="1010"/>
      <c r="AC113" s="1010"/>
      <c r="AD113" s="1010"/>
      <c r="AE113" s="1011"/>
      <c r="AF113" s="1012">
        <v>860256</v>
      </c>
      <c r="AG113" s="1010"/>
      <c r="AH113" s="1010"/>
      <c r="AI113" s="1010"/>
      <c r="AJ113" s="1011"/>
      <c r="AK113" s="1012">
        <v>785863</v>
      </c>
      <c r="AL113" s="1010"/>
      <c r="AM113" s="1010"/>
      <c r="AN113" s="1010"/>
      <c r="AO113" s="1011"/>
      <c r="AP113" s="1013">
        <v>9.1</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98352</v>
      </c>
      <c r="BR113" s="901"/>
      <c r="BS113" s="901"/>
      <c r="BT113" s="901"/>
      <c r="BU113" s="901"/>
      <c r="BV113" s="901">
        <v>134047</v>
      </c>
      <c r="BW113" s="901"/>
      <c r="BX113" s="901"/>
      <c r="BY113" s="901"/>
      <c r="BZ113" s="901"/>
      <c r="CA113" s="901">
        <v>134047</v>
      </c>
      <c r="CB113" s="901"/>
      <c r="CC113" s="901"/>
      <c r="CD113" s="901"/>
      <c r="CE113" s="901"/>
      <c r="CF113" s="962">
        <v>1.5</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443</v>
      </c>
      <c r="DH113" s="864"/>
      <c r="DI113" s="864"/>
      <c r="DJ113" s="864"/>
      <c r="DK113" s="865"/>
      <c r="DL113" s="866" t="s">
        <v>445</v>
      </c>
      <c r="DM113" s="864"/>
      <c r="DN113" s="864"/>
      <c r="DO113" s="864"/>
      <c r="DP113" s="865"/>
      <c r="DQ113" s="866" t="s">
        <v>126</v>
      </c>
      <c r="DR113" s="864"/>
      <c r="DS113" s="864"/>
      <c r="DT113" s="864"/>
      <c r="DU113" s="865"/>
      <c r="DV113" s="911" t="s">
        <v>450</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177</v>
      </c>
      <c r="AB114" s="864"/>
      <c r="AC114" s="864"/>
      <c r="AD114" s="864"/>
      <c r="AE114" s="865"/>
      <c r="AF114" s="866">
        <v>225</v>
      </c>
      <c r="AG114" s="864"/>
      <c r="AH114" s="864"/>
      <c r="AI114" s="864"/>
      <c r="AJ114" s="865"/>
      <c r="AK114" s="866">
        <v>225</v>
      </c>
      <c r="AL114" s="864"/>
      <c r="AM114" s="864"/>
      <c r="AN114" s="864"/>
      <c r="AO114" s="865"/>
      <c r="AP114" s="911">
        <v>0</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2041814</v>
      </c>
      <c r="BR114" s="901"/>
      <c r="BS114" s="901"/>
      <c r="BT114" s="901"/>
      <c r="BU114" s="901"/>
      <c r="BV114" s="901">
        <v>2012659</v>
      </c>
      <c r="BW114" s="901"/>
      <c r="BX114" s="901"/>
      <c r="BY114" s="901"/>
      <c r="BZ114" s="901"/>
      <c r="CA114" s="901">
        <v>2029876</v>
      </c>
      <c r="CB114" s="901"/>
      <c r="CC114" s="901"/>
      <c r="CD114" s="901"/>
      <c r="CE114" s="901"/>
      <c r="CF114" s="962">
        <v>23.4</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464</v>
      </c>
      <c r="DH114" s="864"/>
      <c r="DI114" s="864"/>
      <c r="DJ114" s="864"/>
      <c r="DK114" s="865"/>
      <c r="DL114" s="866" t="s">
        <v>126</v>
      </c>
      <c r="DM114" s="864"/>
      <c r="DN114" s="864"/>
      <c r="DO114" s="864"/>
      <c r="DP114" s="865"/>
      <c r="DQ114" s="866" t="s">
        <v>442</v>
      </c>
      <c r="DR114" s="864"/>
      <c r="DS114" s="864"/>
      <c r="DT114" s="864"/>
      <c r="DU114" s="865"/>
      <c r="DV114" s="911" t="s">
        <v>441</v>
      </c>
      <c r="DW114" s="912"/>
      <c r="DX114" s="912"/>
      <c r="DY114" s="912"/>
      <c r="DZ114" s="913"/>
    </row>
    <row r="115" spans="1:130" s="248" customFormat="1" ht="26.25" customHeight="1" x14ac:dyDescent="0.15">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466</v>
      </c>
      <c r="AB115" s="1010"/>
      <c r="AC115" s="1010"/>
      <c r="AD115" s="1010"/>
      <c r="AE115" s="1011"/>
      <c r="AF115" s="1012" t="s">
        <v>443</v>
      </c>
      <c r="AG115" s="1010"/>
      <c r="AH115" s="1010"/>
      <c r="AI115" s="1010"/>
      <c r="AJ115" s="1011"/>
      <c r="AK115" s="1012" t="s">
        <v>442</v>
      </c>
      <c r="AL115" s="1010"/>
      <c r="AM115" s="1010"/>
      <c r="AN115" s="1010"/>
      <c r="AO115" s="1011"/>
      <c r="AP115" s="1013" t="s">
        <v>454</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v>1377</v>
      </c>
      <c r="BR115" s="901"/>
      <c r="BS115" s="901"/>
      <c r="BT115" s="901"/>
      <c r="BU115" s="901"/>
      <c r="BV115" s="901" t="s">
        <v>443</v>
      </c>
      <c r="BW115" s="901"/>
      <c r="BX115" s="901"/>
      <c r="BY115" s="901"/>
      <c r="BZ115" s="901"/>
      <c r="CA115" s="901" t="s">
        <v>451</v>
      </c>
      <c r="CB115" s="901"/>
      <c r="CC115" s="901"/>
      <c r="CD115" s="901"/>
      <c r="CE115" s="901"/>
      <c r="CF115" s="962" t="s">
        <v>445</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443</v>
      </c>
      <c r="DH115" s="864"/>
      <c r="DI115" s="864"/>
      <c r="DJ115" s="864"/>
      <c r="DK115" s="865"/>
      <c r="DL115" s="866" t="s">
        <v>443</v>
      </c>
      <c r="DM115" s="864"/>
      <c r="DN115" s="864"/>
      <c r="DO115" s="864"/>
      <c r="DP115" s="865"/>
      <c r="DQ115" s="866" t="s">
        <v>126</v>
      </c>
      <c r="DR115" s="864"/>
      <c r="DS115" s="864"/>
      <c r="DT115" s="864"/>
      <c r="DU115" s="865"/>
      <c r="DV115" s="911" t="s">
        <v>442</v>
      </c>
      <c r="DW115" s="912"/>
      <c r="DX115" s="912"/>
      <c r="DY115" s="912"/>
      <c r="DZ115" s="913"/>
    </row>
    <row r="116" spans="1:130" s="248" customFormat="1" ht="26.25" customHeight="1" x14ac:dyDescent="0.15">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126</v>
      </c>
      <c r="AB116" s="864"/>
      <c r="AC116" s="864"/>
      <c r="AD116" s="864"/>
      <c r="AE116" s="865"/>
      <c r="AF116" s="866" t="s">
        <v>447</v>
      </c>
      <c r="AG116" s="864"/>
      <c r="AH116" s="864"/>
      <c r="AI116" s="864"/>
      <c r="AJ116" s="865"/>
      <c r="AK116" s="866" t="s">
        <v>445</v>
      </c>
      <c r="AL116" s="864"/>
      <c r="AM116" s="864"/>
      <c r="AN116" s="864"/>
      <c r="AO116" s="865"/>
      <c r="AP116" s="911" t="s">
        <v>445</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126</v>
      </c>
      <c r="BW116" s="901"/>
      <c r="BX116" s="901"/>
      <c r="BY116" s="901"/>
      <c r="BZ116" s="901"/>
      <c r="CA116" s="901" t="s">
        <v>445</v>
      </c>
      <c r="CB116" s="901"/>
      <c r="CC116" s="901"/>
      <c r="CD116" s="901"/>
      <c r="CE116" s="901"/>
      <c r="CF116" s="962" t="s">
        <v>451</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472</v>
      </c>
      <c r="DH116" s="864"/>
      <c r="DI116" s="864"/>
      <c r="DJ116" s="864"/>
      <c r="DK116" s="865"/>
      <c r="DL116" s="866" t="s">
        <v>126</v>
      </c>
      <c r="DM116" s="864"/>
      <c r="DN116" s="864"/>
      <c r="DO116" s="864"/>
      <c r="DP116" s="865"/>
      <c r="DQ116" s="866" t="s">
        <v>126</v>
      </c>
      <c r="DR116" s="864"/>
      <c r="DS116" s="864"/>
      <c r="DT116" s="864"/>
      <c r="DU116" s="865"/>
      <c r="DV116" s="911" t="s">
        <v>445</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2211344</v>
      </c>
      <c r="AB117" s="996"/>
      <c r="AC117" s="996"/>
      <c r="AD117" s="996"/>
      <c r="AE117" s="997"/>
      <c r="AF117" s="998">
        <v>2277827</v>
      </c>
      <c r="AG117" s="996"/>
      <c r="AH117" s="996"/>
      <c r="AI117" s="996"/>
      <c r="AJ117" s="997"/>
      <c r="AK117" s="998">
        <v>2379067</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451</v>
      </c>
      <c r="BW117" s="901"/>
      <c r="BX117" s="901"/>
      <c r="BY117" s="901"/>
      <c r="BZ117" s="901"/>
      <c r="CA117" s="901" t="s">
        <v>441</v>
      </c>
      <c r="CB117" s="901"/>
      <c r="CC117" s="901"/>
      <c r="CD117" s="901"/>
      <c r="CE117" s="901"/>
      <c r="CF117" s="962" t="s">
        <v>445</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442</v>
      </c>
      <c r="DH117" s="864"/>
      <c r="DI117" s="864"/>
      <c r="DJ117" s="864"/>
      <c r="DK117" s="865"/>
      <c r="DL117" s="866" t="s">
        <v>443</v>
      </c>
      <c r="DM117" s="864"/>
      <c r="DN117" s="864"/>
      <c r="DO117" s="864"/>
      <c r="DP117" s="865"/>
      <c r="DQ117" s="866" t="s">
        <v>441</v>
      </c>
      <c r="DR117" s="864"/>
      <c r="DS117" s="864"/>
      <c r="DT117" s="864"/>
      <c r="DU117" s="865"/>
      <c r="DV117" s="911" t="s">
        <v>464</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306</v>
      </c>
      <c r="AL118" s="989"/>
      <c r="AM118" s="989"/>
      <c r="AN118" s="989"/>
      <c r="AO118" s="990"/>
      <c r="AP118" s="992" t="s">
        <v>435</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441</v>
      </c>
      <c r="BR118" s="932"/>
      <c r="BS118" s="932"/>
      <c r="BT118" s="932"/>
      <c r="BU118" s="932"/>
      <c r="BV118" s="932" t="s">
        <v>445</v>
      </c>
      <c r="BW118" s="932"/>
      <c r="BX118" s="932"/>
      <c r="BY118" s="932"/>
      <c r="BZ118" s="932"/>
      <c r="CA118" s="932" t="s">
        <v>447</v>
      </c>
      <c r="CB118" s="932"/>
      <c r="CC118" s="932"/>
      <c r="CD118" s="932"/>
      <c r="CE118" s="932"/>
      <c r="CF118" s="962" t="s">
        <v>126</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126</v>
      </c>
      <c r="DH118" s="864"/>
      <c r="DI118" s="864"/>
      <c r="DJ118" s="864"/>
      <c r="DK118" s="865"/>
      <c r="DL118" s="866" t="s">
        <v>443</v>
      </c>
      <c r="DM118" s="864"/>
      <c r="DN118" s="864"/>
      <c r="DO118" s="864"/>
      <c r="DP118" s="865"/>
      <c r="DQ118" s="866" t="s">
        <v>443</v>
      </c>
      <c r="DR118" s="864"/>
      <c r="DS118" s="864"/>
      <c r="DT118" s="864"/>
      <c r="DU118" s="865"/>
      <c r="DV118" s="911" t="s">
        <v>126</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445</v>
      </c>
      <c r="AG119" s="982"/>
      <c r="AH119" s="982"/>
      <c r="AI119" s="982"/>
      <c r="AJ119" s="983"/>
      <c r="AK119" s="984" t="s">
        <v>443</v>
      </c>
      <c r="AL119" s="982"/>
      <c r="AM119" s="982"/>
      <c r="AN119" s="982"/>
      <c r="AO119" s="983"/>
      <c r="AP119" s="985" t="s">
        <v>443</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478</v>
      </c>
      <c r="BP119" s="965"/>
      <c r="BQ119" s="969">
        <v>30719582</v>
      </c>
      <c r="BR119" s="932"/>
      <c r="BS119" s="932"/>
      <c r="BT119" s="932"/>
      <c r="BU119" s="932"/>
      <c r="BV119" s="932">
        <v>32619401</v>
      </c>
      <c r="BW119" s="932"/>
      <c r="BX119" s="932"/>
      <c r="BY119" s="932"/>
      <c r="BZ119" s="932"/>
      <c r="CA119" s="932">
        <v>33865101</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443</v>
      </c>
      <c r="DH119" s="847"/>
      <c r="DI119" s="847"/>
      <c r="DJ119" s="847"/>
      <c r="DK119" s="848"/>
      <c r="DL119" s="849" t="s">
        <v>442</v>
      </c>
      <c r="DM119" s="847"/>
      <c r="DN119" s="847"/>
      <c r="DO119" s="847"/>
      <c r="DP119" s="848"/>
      <c r="DQ119" s="849" t="s">
        <v>442</v>
      </c>
      <c r="DR119" s="847"/>
      <c r="DS119" s="847"/>
      <c r="DT119" s="847"/>
      <c r="DU119" s="848"/>
      <c r="DV119" s="935" t="s">
        <v>446</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445</v>
      </c>
      <c r="AG120" s="864"/>
      <c r="AH120" s="864"/>
      <c r="AI120" s="864"/>
      <c r="AJ120" s="865"/>
      <c r="AK120" s="866" t="s">
        <v>447</v>
      </c>
      <c r="AL120" s="864"/>
      <c r="AM120" s="864"/>
      <c r="AN120" s="864"/>
      <c r="AO120" s="865"/>
      <c r="AP120" s="911" t="s">
        <v>442</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2284593</v>
      </c>
      <c r="BR120" s="929"/>
      <c r="BS120" s="929"/>
      <c r="BT120" s="929"/>
      <c r="BU120" s="929"/>
      <c r="BV120" s="929">
        <v>1720106</v>
      </c>
      <c r="BW120" s="929"/>
      <c r="BX120" s="929"/>
      <c r="BY120" s="929"/>
      <c r="BZ120" s="929"/>
      <c r="CA120" s="929">
        <v>5435795</v>
      </c>
      <c r="CB120" s="929"/>
      <c r="CC120" s="929"/>
      <c r="CD120" s="929"/>
      <c r="CE120" s="929"/>
      <c r="CF120" s="953">
        <v>62.7</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v>9318682</v>
      </c>
      <c r="DH120" s="929"/>
      <c r="DI120" s="929"/>
      <c r="DJ120" s="929"/>
      <c r="DK120" s="929"/>
      <c r="DL120" s="929">
        <v>9278710</v>
      </c>
      <c r="DM120" s="929"/>
      <c r="DN120" s="929"/>
      <c r="DO120" s="929"/>
      <c r="DP120" s="929"/>
      <c r="DQ120" s="929">
        <v>9114448</v>
      </c>
      <c r="DR120" s="929"/>
      <c r="DS120" s="929"/>
      <c r="DT120" s="929"/>
      <c r="DU120" s="929"/>
      <c r="DV120" s="930">
        <v>105.2</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441</v>
      </c>
      <c r="AG121" s="864"/>
      <c r="AH121" s="864"/>
      <c r="AI121" s="864"/>
      <c r="AJ121" s="865"/>
      <c r="AK121" s="866" t="s">
        <v>442</v>
      </c>
      <c r="AL121" s="864"/>
      <c r="AM121" s="864"/>
      <c r="AN121" s="864"/>
      <c r="AO121" s="865"/>
      <c r="AP121" s="911" t="s">
        <v>445</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176754</v>
      </c>
      <c r="BR121" s="901"/>
      <c r="BS121" s="901"/>
      <c r="BT121" s="901"/>
      <c r="BU121" s="901"/>
      <c r="BV121" s="901">
        <v>312673</v>
      </c>
      <c r="BW121" s="901"/>
      <c r="BX121" s="901"/>
      <c r="BY121" s="901"/>
      <c r="BZ121" s="901"/>
      <c r="CA121" s="901">
        <v>476684</v>
      </c>
      <c r="CB121" s="901"/>
      <c r="CC121" s="901"/>
      <c r="CD121" s="901"/>
      <c r="CE121" s="901"/>
      <c r="CF121" s="962">
        <v>5.5</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363989</v>
      </c>
      <c r="DH121" s="901"/>
      <c r="DI121" s="901"/>
      <c r="DJ121" s="901"/>
      <c r="DK121" s="901"/>
      <c r="DL121" s="901">
        <v>338464</v>
      </c>
      <c r="DM121" s="901"/>
      <c r="DN121" s="901"/>
      <c r="DO121" s="901"/>
      <c r="DP121" s="901"/>
      <c r="DQ121" s="901">
        <v>871299</v>
      </c>
      <c r="DR121" s="901"/>
      <c r="DS121" s="901"/>
      <c r="DT121" s="901"/>
      <c r="DU121" s="901"/>
      <c r="DV121" s="878">
        <v>10.1</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443</v>
      </c>
      <c r="AG122" s="864"/>
      <c r="AH122" s="864"/>
      <c r="AI122" s="864"/>
      <c r="AJ122" s="865"/>
      <c r="AK122" s="866" t="s">
        <v>442</v>
      </c>
      <c r="AL122" s="864"/>
      <c r="AM122" s="864"/>
      <c r="AN122" s="864"/>
      <c r="AO122" s="865"/>
      <c r="AP122" s="911" t="s">
        <v>442</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17797252</v>
      </c>
      <c r="BR122" s="932"/>
      <c r="BS122" s="932"/>
      <c r="BT122" s="932"/>
      <c r="BU122" s="932"/>
      <c r="BV122" s="932">
        <v>18272082</v>
      </c>
      <c r="BW122" s="932"/>
      <c r="BX122" s="932"/>
      <c r="BY122" s="932"/>
      <c r="BZ122" s="932"/>
      <c r="CA122" s="932">
        <v>18940144</v>
      </c>
      <c r="CB122" s="932"/>
      <c r="CC122" s="932"/>
      <c r="CD122" s="932"/>
      <c r="CE122" s="932"/>
      <c r="CF122" s="933">
        <v>218.6</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t="s">
        <v>441</v>
      </c>
      <c r="DH122" s="901"/>
      <c r="DI122" s="901"/>
      <c r="DJ122" s="901"/>
      <c r="DK122" s="901"/>
      <c r="DL122" s="901" t="s">
        <v>126</v>
      </c>
      <c r="DM122" s="901"/>
      <c r="DN122" s="901"/>
      <c r="DO122" s="901"/>
      <c r="DP122" s="901"/>
      <c r="DQ122" s="901" t="s">
        <v>441</v>
      </c>
      <c r="DR122" s="901"/>
      <c r="DS122" s="901"/>
      <c r="DT122" s="901"/>
      <c r="DU122" s="901"/>
      <c r="DV122" s="878" t="s">
        <v>447</v>
      </c>
      <c r="DW122" s="878"/>
      <c r="DX122" s="878"/>
      <c r="DY122" s="878"/>
      <c r="DZ122" s="879"/>
    </row>
    <row r="123" spans="1:130" s="248" customFormat="1" ht="26.25" customHeight="1" x14ac:dyDescent="0.15">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445</v>
      </c>
      <c r="AB123" s="864"/>
      <c r="AC123" s="864"/>
      <c r="AD123" s="864"/>
      <c r="AE123" s="865"/>
      <c r="AF123" s="866" t="s">
        <v>441</v>
      </c>
      <c r="AG123" s="864"/>
      <c r="AH123" s="864"/>
      <c r="AI123" s="864"/>
      <c r="AJ123" s="865"/>
      <c r="AK123" s="866" t="s">
        <v>442</v>
      </c>
      <c r="AL123" s="864"/>
      <c r="AM123" s="864"/>
      <c r="AN123" s="864"/>
      <c r="AO123" s="865"/>
      <c r="AP123" s="911" t="s">
        <v>126</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489</v>
      </c>
      <c r="BP123" s="965"/>
      <c r="BQ123" s="919">
        <v>20258599</v>
      </c>
      <c r="BR123" s="920"/>
      <c r="BS123" s="920"/>
      <c r="BT123" s="920"/>
      <c r="BU123" s="920"/>
      <c r="BV123" s="920">
        <v>20304861</v>
      </c>
      <c r="BW123" s="920"/>
      <c r="BX123" s="920"/>
      <c r="BY123" s="920"/>
      <c r="BZ123" s="920"/>
      <c r="CA123" s="920">
        <v>24852623</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t="s">
        <v>442</v>
      </c>
      <c r="DH123" s="864"/>
      <c r="DI123" s="864"/>
      <c r="DJ123" s="864"/>
      <c r="DK123" s="865"/>
      <c r="DL123" s="866" t="s">
        <v>126</v>
      </c>
      <c r="DM123" s="864"/>
      <c r="DN123" s="864"/>
      <c r="DO123" s="864"/>
      <c r="DP123" s="865"/>
      <c r="DQ123" s="866" t="s">
        <v>126</v>
      </c>
      <c r="DR123" s="864"/>
      <c r="DS123" s="864"/>
      <c r="DT123" s="864"/>
      <c r="DU123" s="865"/>
      <c r="DV123" s="911" t="s">
        <v>445</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443</v>
      </c>
      <c r="AB124" s="864"/>
      <c r="AC124" s="864"/>
      <c r="AD124" s="864"/>
      <c r="AE124" s="865"/>
      <c r="AF124" s="866" t="s">
        <v>126</v>
      </c>
      <c r="AG124" s="864"/>
      <c r="AH124" s="864"/>
      <c r="AI124" s="864"/>
      <c r="AJ124" s="865"/>
      <c r="AK124" s="866" t="s">
        <v>451</v>
      </c>
      <c r="AL124" s="864"/>
      <c r="AM124" s="864"/>
      <c r="AN124" s="864"/>
      <c r="AO124" s="865"/>
      <c r="AP124" s="911" t="s">
        <v>442</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123.6</v>
      </c>
      <c r="BR124" s="918"/>
      <c r="BS124" s="918"/>
      <c r="BT124" s="918"/>
      <c r="BU124" s="918"/>
      <c r="BV124" s="918">
        <v>145.9</v>
      </c>
      <c r="BW124" s="918"/>
      <c r="BX124" s="918"/>
      <c r="BY124" s="918"/>
      <c r="BZ124" s="918"/>
      <c r="CA124" s="918">
        <v>104</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t="s">
        <v>493</v>
      </c>
      <c r="DH124" s="847"/>
      <c r="DI124" s="847"/>
      <c r="DJ124" s="847"/>
      <c r="DK124" s="848"/>
      <c r="DL124" s="849" t="s">
        <v>466</v>
      </c>
      <c r="DM124" s="847"/>
      <c r="DN124" s="847"/>
      <c r="DO124" s="847"/>
      <c r="DP124" s="848"/>
      <c r="DQ124" s="849" t="s">
        <v>442</v>
      </c>
      <c r="DR124" s="847"/>
      <c r="DS124" s="847"/>
      <c r="DT124" s="847"/>
      <c r="DU124" s="848"/>
      <c r="DV124" s="935" t="s">
        <v>442</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466</v>
      </c>
      <c r="AB125" s="864"/>
      <c r="AC125" s="864"/>
      <c r="AD125" s="864"/>
      <c r="AE125" s="865"/>
      <c r="AF125" s="866" t="s">
        <v>445</v>
      </c>
      <c r="AG125" s="864"/>
      <c r="AH125" s="864"/>
      <c r="AI125" s="864"/>
      <c r="AJ125" s="865"/>
      <c r="AK125" s="866" t="s">
        <v>493</v>
      </c>
      <c r="AL125" s="864"/>
      <c r="AM125" s="864"/>
      <c r="AN125" s="864"/>
      <c r="AO125" s="865"/>
      <c r="AP125" s="911" t="s">
        <v>493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445</v>
      </c>
      <c r="DH125" s="929"/>
      <c r="DI125" s="929"/>
      <c r="DJ125" s="929"/>
      <c r="DK125" s="929"/>
      <c r="DL125" s="929" t="s">
        <v>445</v>
      </c>
      <c r="DM125" s="929"/>
      <c r="DN125" s="929"/>
      <c r="DO125" s="929"/>
      <c r="DP125" s="929"/>
      <c r="DQ125" s="929" t="s">
        <v>466</v>
      </c>
      <c r="DR125" s="929"/>
      <c r="DS125" s="929"/>
      <c r="DT125" s="929"/>
      <c r="DU125" s="929"/>
      <c r="DV125" s="930" t="s">
        <v>443</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493</v>
      </c>
      <c r="AB126" s="864"/>
      <c r="AC126" s="864"/>
      <c r="AD126" s="864"/>
      <c r="AE126" s="865"/>
      <c r="AF126" s="866" t="s">
        <v>445</v>
      </c>
      <c r="AG126" s="864"/>
      <c r="AH126" s="864"/>
      <c r="AI126" s="864"/>
      <c r="AJ126" s="865"/>
      <c r="AK126" s="866" t="s">
        <v>446</v>
      </c>
      <c r="AL126" s="864"/>
      <c r="AM126" s="864"/>
      <c r="AN126" s="864"/>
      <c r="AO126" s="865"/>
      <c r="AP126" s="911" t="s">
        <v>454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t="s">
        <v>445</v>
      </c>
      <c r="DH126" s="901"/>
      <c r="DI126" s="901"/>
      <c r="DJ126" s="901"/>
      <c r="DK126" s="901"/>
      <c r="DL126" s="901" t="s">
        <v>443</v>
      </c>
      <c r="DM126" s="901"/>
      <c r="DN126" s="901"/>
      <c r="DO126" s="901"/>
      <c r="DP126" s="901"/>
      <c r="DQ126" s="901" t="s">
        <v>493</v>
      </c>
      <c r="DR126" s="901"/>
      <c r="DS126" s="901"/>
      <c r="DT126" s="901"/>
      <c r="DU126" s="901"/>
      <c r="DV126" s="878" t="s">
        <v>454</v>
      </c>
      <c r="DW126" s="878"/>
      <c r="DX126" s="878"/>
      <c r="DY126" s="878"/>
      <c r="DZ126" s="879"/>
    </row>
    <row r="127" spans="1:130" s="248" customFormat="1" ht="26.25" customHeight="1" x14ac:dyDescent="0.15">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442</v>
      </c>
      <c r="AB127" s="864"/>
      <c r="AC127" s="864"/>
      <c r="AD127" s="864"/>
      <c r="AE127" s="865"/>
      <c r="AF127" s="866" t="s">
        <v>442</v>
      </c>
      <c r="AG127" s="864"/>
      <c r="AH127" s="864"/>
      <c r="AI127" s="864"/>
      <c r="AJ127" s="865"/>
      <c r="AK127" s="866" t="s">
        <v>466</v>
      </c>
      <c r="AL127" s="864"/>
      <c r="AM127" s="864"/>
      <c r="AN127" s="864"/>
      <c r="AO127" s="865"/>
      <c r="AP127" s="911" t="s">
        <v>443</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441</v>
      </c>
      <c r="DH127" s="901"/>
      <c r="DI127" s="901"/>
      <c r="DJ127" s="901"/>
      <c r="DK127" s="901"/>
      <c r="DL127" s="901" t="s">
        <v>464</v>
      </c>
      <c r="DM127" s="901"/>
      <c r="DN127" s="901"/>
      <c r="DO127" s="901"/>
      <c r="DP127" s="901"/>
      <c r="DQ127" s="901" t="s">
        <v>451</v>
      </c>
      <c r="DR127" s="901"/>
      <c r="DS127" s="901"/>
      <c r="DT127" s="901"/>
      <c r="DU127" s="901"/>
      <c r="DV127" s="878" t="s">
        <v>466</v>
      </c>
      <c r="DW127" s="878"/>
      <c r="DX127" s="878"/>
      <c r="DY127" s="878"/>
      <c r="DZ127" s="879"/>
    </row>
    <row r="128" spans="1:130" s="248" customFormat="1" ht="26.25" customHeight="1" thickBot="1" x14ac:dyDescent="0.2">
      <c r="A128" s="880" t="s">
        <v>503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504</v>
      </c>
      <c r="X128" s="882"/>
      <c r="Y128" s="882"/>
      <c r="Z128" s="883"/>
      <c r="AA128" s="884">
        <v>174857</v>
      </c>
      <c r="AB128" s="885"/>
      <c r="AC128" s="885"/>
      <c r="AD128" s="885"/>
      <c r="AE128" s="886"/>
      <c r="AF128" s="887">
        <v>186463</v>
      </c>
      <c r="AG128" s="885"/>
      <c r="AH128" s="885"/>
      <c r="AI128" s="885"/>
      <c r="AJ128" s="886"/>
      <c r="AK128" s="887">
        <v>165876</v>
      </c>
      <c r="AL128" s="885"/>
      <c r="AM128" s="885"/>
      <c r="AN128" s="885"/>
      <c r="AO128" s="886"/>
      <c r="AP128" s="888"/>
      <c r="AQ128" s="889"/>
      <c r="AR128" s="889"/>
      <c r="AS128" s="889"/>
      <c r="AT128" s="890"/>
      <c r="AU128" s="284"/>
      <c r="AV128" s="284"/>
      <c r="AW128" s="284"/>
      <c r="AX128" s="891" t="s">
        <v>505</v>
      </c>
      <c r="AY128" s="892"/>
      <c r="AZ128" s="892"/>
      <c r="BA128" s="892"/>
      <c r="BB128" s="892"/>
      <c r="BC128" s="892"/>
      <c r="BD128" s="892"/>
      <c r="BE128" s="893"/>
      <c r="BF128" s="870" t="s">
        <v>493</v>
      </c>
      <c r="BG128" s="871"/>
      <c r="BH128" s="871"/>
      <c r="BI128" s="871"/>
      <c r="BJ128" s="871"/>
      <c r="BK128" s="871"/>
      <c r="BL128" s="894"/>
      <c r="BM128" s="870">
        <v>13.35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v>1377</v>
      </c>
      <c r="DH128" s="875"/>
      <c r="DI128" s="875"/>
      <c r="DJ128" s="875"/>
      <c r="DK128" s="875"/>
      <c r="DL128" s="875" t="s">
        <v>451</v>
      </c>
      <c r="DM128" s="875"/>
      <c r="DN128" s="875"/>
      <c r="DO128" s="875"/>
      <c r="DP128" s="875"/>
      <c r="DQ128" s="875" t="s">
        <v>493</v>
      </c>
      <c r="DR128" s="875"/>
      <c r="DS128" s="875"/>
      <c r="DT128" s="875"/>
      <c r="DU128" s="875"/>
      <c r="DV128" s="876" t="s">
        <v>493</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9898163</v>
      </c>
      <c r="AB129" s="864"/>
      <c r="AC129" s="864"/>
      <c r="AD129" s="864"/>
      <c r="AE129" s="865"/>
      <c r="AF129" s="866">
        <v>9756149</v>
      </c>
      <c r="AG129" s="864"/>
      <c r="AH129" s="864"/>
      <c r="AI129" s="864"/>
      <c r="AJ129" s="865"/>
      <c r="AK129" s="866">
        <v>9922104</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457</v>
      </c>
      <c r="BG129" s="854"/>
      <c r="BH129" s="854"/>
      <c r="BI129" s="854"/>
      <c r="BJ129" s="854"/>
      <c r="BK129" s="854"/>
      <c r="BL129" s="855"/>
      <c r="BM129" s="853">
        <v>18.350000000000001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1439738</v>
      </c>
      <c r="AB130" s="864"/>
      <c r="AC130" s="864"/>
      <c r="AD130" s="864"/>
      <c r="AE130" s="865"/>
      <c r="AF130" s="866">
        <v>1318437</v>
      </c>
      <c r="AG130" s="864"/>
      <c r="AH130" s="864"/>
      <c r="AI130" s="864"/>
      <c r="AJ130" s="865"/>
      <c r="AK130" s="866">
        <v>1258692</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8458425</v>
      </c>
      <c r="AB131" s="847"/>
      <c r="AC131" s="847"/>
      <c r="AD131" s="847"/>
      <c r="AE131" s="848"/>
      <c r="AF131" s="849">
        <v>8437712</v>
      </c>
      <c r="AG131" s="847"/>
      <c r="AH131" s="847"/>
      <c r="AI131" s="847"/>
      <c r="AJ131" s="848"/>
      <c r="AK131" s="849">
        <v>8663412</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v>104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7.0550841320000002</v>
      </c>
      <c r="AB132" s="827"/>
      <c r="AC132" s="827"/>
      <c r="AD132" s="827"/>
      <c r="AE132" s="828"/>
      <c r="AF132" s="829">
        <v>9.1603861329999994</v>
      </c>
      <c r="AG132" s="827"/>
      <c r="AH132" s="827"/>
      <c r="AI132" s="827"/>
      <c r="AJ132" s="828"/>
      <c r="AK132" s="829">
        <v>11.01758753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7.5</v>
      </c>
      <c r="AB133" s="806"/>
      <c r="AC133" s="806"/>
      <c r="AD133" s="806"/>
      <c r="AE133" s="807"/>
      <c r="AF133" s="805">
        <v>8.1</v>
      </c>
      <c r="AG133" s="806"/>
      <c r="AH133" s="806"/>
      <c r="AI133" s="806"/>
      <c r="AJ133" s="807"/>
      <c r="AK133" s="805">
        <v>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r+8A3ZRjYAFyfDRzIKu2/1dbWG/MUWwupuYKCXUpQLSv4wK6VoIubaeqVtDybKMOLCmf7AGBtJuCFVZvBrW5g==" saltValue="x9C/wAOaUc5c9dD34FXf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5bjoinEFB2wyZvrhiwlKlmwAacLsi64XiE7/DFJS+VWnDf0Zp4jSWfVLi3QgArDUJ0Le5jU76pVX8GUDzgUfA==" saltValue="zg2M1JMODvnGkEXbCqxP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KtWR+GQMz1Ty4KSPll2rVtKkkZrcBFuSwGIWsUryqjGlvziusPxVbX5E8E6nWMQrUcFogVMTyoL4BAj1mGBQ==" saltValue="o9TFPEz4Wus5UeTTDUQX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525</v>
      </c>
      <c r="AL9" s="1229"/>
      <c r="AM9" s="1229"/>
      <c r="AN9" s="1230"/>
      <c r="AO9" s="314">
        <v>2847201</v>
      </c>
      <c r="AP9" s="314">
        <v>71344</v>
      </c>
      <c r="AQ9" s="315">
        <v>83474</v>
      </c>
      <c r="AR9" s="316">
        <v>-14.5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526</v>
      </c>
      <c r="AL10" s="1229"/>
      <c r="AM10" s="1229"/>
      <c r="AN10" s="1230"/>
      <c r="AO10" s="317">
        <v>15629</v>
      </c>
      <c r="AP10" s="317">
        <v>392</v>
      </c>
      <c r="AQ10" s="318">
        <v>8278</v>
      </c>
      <c r="AR10" s="319">
        <v>-95.3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527</v>
      </c>
      <c r="AL11" s="1229"/>
      <c r="AM11" s="1229"/>
      <c r="AN11" s="1230"/>
      <c r="AO11" s="317" t="s">
        <v>528</v>
      </c>
      <c r="AP11" s="317" t="s">
        <v>528</v>
      </c>
      <c r="AQ11" s="318">
        <v>1520</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529</v>
      </c>
      <c r="AL12" s="1229"/>
      <c r="AM12" s="1229"/>
      <c r="AN12" s="1230"/>
      <c r="AO12" s="317" t="s">
        <v>528</v>
      </c>
      <c r="AP12" s="317" t="s">
        <v>528</v>
      </c>
      <c r="AQ12" s="318">
        <v>13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530</v>
      </c>
      <c r="AL13" s="1229"/>
      <c r="AM13" s="1229"/>
      <c r="AN13" s="1230"/>
      <c r="AO13" s="317">
        <v>122766</v>
      </c>
      <c r="AP13" s="317">
        <v>3076</v>
      </c>
      <c r="AQ13" s="318">
        <v>2948</v>
      </c>
      <c r="AR13" s="319">
        <v>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531</v>
      </c>
      <c r="AL14" s="1229"/>
      <c r="AM14" s="1229"/>
      <c r="AN14" s="1230"/>
      <c r="AO14" s="317">
        <v>48417</v>
      </c>
      <c r="AP14" s="317">
        <v>1213</v>
      </c>
      <c r="AQ14" s="318">
        <v>1798</v>
      </c>
      <c r="AR14" s="319">
        <v>-32.5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532</v>
      </c>
      <c r="AL15" s="1232"/>
      <c r="AM15" s="1232"/>
      <c r="AN15" s="1233"/>
      <c r="AO15" s="317">
        <v>-281008</v>
      </c>
      <c r="AP15" s="317">
        <v>-7041</v>
      </c>
      <c r="AQ15" s="318">
        <v>-6111</v>
      </c>
      <c r="AR15" s="319">
        <v>15.2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185</v>
      </c>
      <c r="AL16" s="1232"/>
      <c r="AM16" s="1232"/>
      <c r="AN16" s="1233"/>
      <c r="AO16" s="317">
        <v>2753005</v>
      </c>
      <c r="AP16" s="317">
        <v>68984</v>
      </c>
      <c r="AQ16" s="318">
        <v>91920</v>
      </c>
      <c r="AR16" s="319">
        <v>-25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537</v>
      </c>
      <c r="AL21" s="1235"/>
      <c r="AM21" s="1235"/>
      <c r="AN21" s="1236"/>
      <c r="AO21" s="330">
        <v>7.57</v>
      </c>
      <c r="AP21" s="331">
        <v>8.52</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538</v>
      </c>
      <c r="AL22" s="1235"/>
      <c r="AM22" s="1235"/>
      <c r="AN22" s="1236"/>
      <c r="AO22" s="335">
        <v>95.6</v>
      </c>
      <c r="AP22" s="336">
        <v>97.5</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542</v>
      </c>
      <c r="AL32" s="1218"/>
      <c r="AM32" s="1218"/>
      <c r="AN32" s="1219"/>
      <c r="AO32" s="345">
        <v>1592979</v>
      </c>
      <c r="AP32" s="345">
        <v>39916</v>
      </c>
      <c r="AQ32" s="346">
        <v>52518</v>
      </c>
      <c r="AR32" s="347">
        <v>-24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543</v>
      </c>
      <c r="AL33" s="1218"/>
      <c r="AM33" s="1218"/>
      <c r="AN33" s="1219"/>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544</v>
      </c>
      <c r="AL34" s="1218"/>
      <c r="AM34" s="1218"/>
      <c r="AN34" s="1219"/>
      <c r="AO34" s="345" t="s">
        <v>528</v>
      </c>
      <c r="AP34" s="345" t="s">
        <v>528</v>
      </c>
      <c r="AQ34" s="346">
        <v>24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545</v>
      </c>
      <c r="AL35" s="1218"/>
      <c r="AM35" s="1218"/>
      <c r="AN35" s="1219"/>
      <c r="AO35" s="345">
        <v>785863</v>
      </c>
      <c r="AP35" s="345">
        <v>19692</v>
      </c>
      <c r="AQ35" s="346">
        <v>18573</v>
      </c>
      <c r="AR35" s="347">
        <v>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546</v>
      </c>
      <c r="AL36" s="1218"/>
      <c r="AM36" s="1218"/>
      <c r="AN36" s="1219"/>
      <c r="AO36" s="345">
        <v>225</v>
      </c>
      <c r="AP36" s="345">
        <v>6</v>
      </c>
      <c r="AQ36" s="346">
        <v>2920</v>
      </c>
      <c r="AR36" s="347">
        <v>-99.8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547</v>
      </c>
      <c r="AL37" s="1218"/>
      <c r="AM37" s="1218"/>
      <c r="AN37" s="1219"/>
      <c r="AO37" s="345" t="s">
        <v>528</v>
      </c>
      <c r="AP37" s="345" t="s">
        <v>528</v>
      </c>
      <c r="AQ37" s="346">
        <v>483</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548</v>
      </c>
      <c r="AL38" s="1215"/>
      <c r="AM38" s="1215"/>
      <c r="AN38" s="1216"/>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549</v>
      </c>
      <c r="AL39" s="1215"/>
      <c r="AM39" s="1215"/>
      <c r="AN39" s="1216"/>
      <c r="AO39" s="345">
        <v>-165876</v>
      </c>
      <c r="AP39" s="345">
        <v>-4156</v>
      </c>
      <c r="AQ39" s="346">
        <v>-4335</v>
      </c>
      <c r="AR39" s="347">
        <v>-4.0999999999999996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550</v>
      </c>
      <c r="AL40" s="1218"/>
      <c r="AM40" s="1218"/>
      <c r="AN40" s="1219"/>
      <c r="AO40" s="345">
        <v>-1258692</v>
      </c>
      <c r="AP40" s="345">
        <v>-31540</v>
      </c>
      <c r="AQ40" s="346">
        <v>-49481</v>
      </c>
      <c r="AR40" s="347">
        <v>-36.299999999999997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298</v>
      </c>
      <c r="AL41" s="1221"/>
      <c r="AM41" s="1221"/>
      <c r="AN41" s="1222"/>
      <c r="AO41" s="345">
        <v>954499</v>
      </c>
      <c r="AP41" s="345">
        <v>23917</v>
      </c>
      <c r="AQ41" s="346">
        <v>20703</v>
      </c>
      <c r="AR41" s="347">
        <v>15.5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520</v>
      </c>
      <c r="AN49" s="1225" t="s">
        <v>554</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1986262</v>
      </c>
      <c r="AN51" s="367">
        <v>48222</v>
      </c>
      <c r="AO51" s="368">
        <v>-7</v>
      </c>
      <c r="AP51" s="369">
        <v>65876</v>
      </c>
      <c r="AQ51" s="370">
        <v>-19.399999999999999</v>
      </c>
      <c r="AR51" s="371">
        <v>12.4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607894</v>
      </c>
      <c r="AN52" s="375">
        <v>14758</v>
      </c>
      <c r="AO52" s="376">
        <v>73.2</v>
      </c>
      <c r="AP52" s="377">
        <v>36484</v>
      </c>
      <c r="AQ52" s="378">
        <v>-3.8</v>
      </c>
      <c r="AR52" s="379">
        <v>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4905092</v>
      </c>
      <c r="AN53" s="367">
        <v>120064</v>
      </c>
      <c r="AO53" s="368">
        <v>149</v>
      </c>
      <c r="AP53" s="369">
        <v>68468</v>
      </c>
      <c r="AQ53" s="370">
        <v>3.9</v>
      </c>
      <c r="AR53" s="371">
        <v>145.1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1629416</v>
      </c>
      <c r="AN54" s="375">
        <v>39884</v>
      </c>
      <c r="AO54" s="376">
        <v>170.3</v>
      </c>
      <c r="AP54" s="377">
        <v>34140</v>
      </c>
      <c r="AQ54" s="378">
        <v>-6.4</v>
      </c>
      <c r="AR54" s="379">
        <v>176.7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5165586</v>
      </c>
      <c r="AN55" s="367">
        <v>127341</v>
      </c>
      <c r="AO55" s="368">
        <v>6.1</v>
      </c>
      <c r="AP55" s="369">
        <v>69729</v>
      </c>
      <c r="AQ55" s="370">
        <v>1.8</v>
      </c>
      <c r="AR55" s="371">
        <v>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1427331</v>
      </c>
      <c r="AN56" s="375">
        <v>35186</v>
      </c>
      <c r="AO56" s="376">
        <v>-11.8</v>
      </c>
      <c r="AP56" s="377">
        <v>38908</v>
      </c>
      <c r="AQ56" s="378">
        <v>14</v>
      </c>
      <c r="AR56" s="379">
        <v>-25.8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1923486</v>
      </c>
      <c r="AN57" s="367">
        <v>47884</v>
      </c>
      <c r="AO57" s="368">
        <v>-62.4</v>
      </c>
      <c r="AP57" s="369">
        <v>74581</v>
      </c>
      <c r="AQ57" s="370">
        <v>7</v>
      </c>
      <c r="AR57" s="371">
        <v>-69.400000000000006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987163</v>
      </c>
      <c r="AN58" s="375">
        <v>24575</v>
      </c>
      <c r="AO58" s="376">
        <v>-30.2</v>
      </c>
      <c r="AP58" s="377">
        <v>41563</v>
      </c>
      <c r="AQ58" s="378">
        <v>6.8</v>
      </c>
      <c r="AR58" s="379">
        <v>-37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1007177</v>
      </c>
      <c r="AN59" s="367">
        <v>25237</v>
      </c>
      <c r="AO59" s="368">
        <v>-47.3</v>
      </c>
      <c r="AP59" s="369">
        <v>76347</v>
      </c>
      <c r="AQ59" s="370">
        <v>2.4</v>
      </c>
      <c r="AR59" s="371">
        <v>-49.7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310254</v>
      </c>
      <c r="AN60" s="375">
        <v>7774</v>
      </c>
      <c r="AO60" s="376">
        <v>-68.400000000000006</v>
      </c>
      <c r="AP60" s="377">
        <v>41762</v>
      </c>
      <c r="AQ60" s="378">
        <v>0.5</v>
      </c>
      <c r="AR60" s="379">
        <v>-68.900000000000006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2997521</v>
      </c>
      <c r="AN61" s="382">
        <v>73750</v>
      </c>
      <c r="AO61" s="383">
        <v>7.7</v>
      </c>
      <c r="AP61" s="384">
        <v>71000</v>
      </c>
      <c r="AQ61" s="385">
        <v>-0.9</v>
      </c>
      <c r="AR61" s="371">
        <v>8.6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992412</v>
      </c>
      <c r="AN62" s="375">
        <v>24435</v>
      </c>
      <c r="AO62" s="376">
        <v>26.6</v>
      </c>
      <c r="AP62" s="377">
        <v>38571</v>
      </c>
      <c r="AQ62" s="378">
        <v>2.2000000000000002</v>
      </c>
      <c r="AR62" s="379">
        <v>24.4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Hp74SPbgDC9VbRf2m2/Ecn7oWv8Ise3W94mLXuFMGZYx4qWPDC5lG2gBCG6ukrl4PaNpv9hZw+a7N0iynNu7w==" saltValue="OzuCk3i6YT8hHun4bz7o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hEOcS1YbMv/j8fbgLSRsVx5hS1XleBYX54aF+kmXEDac3DolBbKZ694HdQf/FSwjMZk4CtwD0YVowLHa4+4WNA==" saltValue="36tHP66WAmtUpSz3bxAM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TcM+Dt0JVq/7mtGVf2ILW2ds7K0n95+w44XbX3lCnfkSaL/jyZS95s1Y9vna+6oo6+PR7P6+gTbjWEjQ6U/bgg==" saltValue="pfUlGlZsq6w8zX1xYNtS5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9" t="s">
        <v>3</v>
      </c>
      <c r="D47" s="1239"/>
      <c r="E47" s="1240"/>
      <c r="F47" s="11">
        <v>11.59</v>
      </c>
      <c r="G47" s="12">
        <v>8.65</v>
      </c>
      <c r="H47" s="12">
        <v>10.73</v>
      </c>
      <c r="I47" s="12">
        <v>9.1999999999999993</v>
      </c>
      <c r="J47" s="13">
        <v>26.78</v>
      </c>
    </row>
    <row r="48" spans="2:10" ht="57.75" customHeight="1" x14ac:dyDescent="0.15">
      <c r="B48" s="14"/>
      <c r="C48" s="1241" t="s">
        <v>4</v>
      </c>
      <c r="D48" s="1241"/>
      <c r="E48" s="1242"/>
      <c r="F48" s="15">
        <v>2.93</v>
      </c>
      <c r="G48" s="16">
        <v>6.24</v>
      </c>
      <c r="H48" s="16">
        <v>5.62</v>
      </c>
      <c r="I48" s="16">
        <v>3.81</v>
      </c>
      <c r="J48" s="17">
        <v>5.3</v>
      </c>
    </row>
    <row r="49" spans="2:10" ht="57.75" customHeight="1" thickBot="1" x14ac:dyDescent="0.2">
      <c r="B49" s="18"/>
      <c r="C49" s="1243" t="s">
        <v>5</v>
      </c>
      <c r="D49" s="1243"/>
      <c r="E49" s="1244"/>
      <c r="F49" s="19" t="s">
        <v>575</v>
      </c>
      <c r="G49" s="20">
        <v>0.33</v>
      </c>
      <c r="H49" s="20">
        <v>1.95</v>
      </c>
      <c r="I49" s="20" t="s">
        <v>576</v>
      </c>
      <c r="J49" s="21">
        <v>19.28</v>
      </c>
    </row>
    <row r="50" spans="2:10" ht="13.5" customHeight="1" x14ac:dyDescent="0.15"/>
  </sheetData>
  <sheetProtection algorithmName="SHA-512" hashValue="uQ9pa8jX21w4jiwlXhl87bIjKKY3l3cy4w5BxvBCtWViAgaHHYsn7udGMssRliJMfCRd8NYS+M9ikNZ4HIVUIw==" saltValue="T2lixCkcPjIbcz8k5h9t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1" t="s">
        <v>577</v>
      </c>
      <c r="D34" s="1251"/>
      <c r="E34" s="1252"/>
      <c r="F34" s="32">
        <v>22.6</v>
      </c>
      <c r="G34" s="33">
        <v>28.75</v>
      </c>
      <c r="H34" s="33">
        <v>30.41</v>
      </c>
      <c r="I34" s="33">
        <v>36.549999999999997</v>
      </c>
      <c r="J34" s="34">
        <v>40.549999999999997</v>
      </c>
      <c r="K34" s="22"/>
      <c r="L34" s="22"/>
      <c r="M34" s="22"/>
      <c r="N34" s="22"/>
      <c r="O34" s="22"/>
      <c r="P34" s="22"/>
    </row>
    <row r="35" spans="1:16" ht="39" customHeight="1" x14ac:dyDescent="0.15">
      <c r="A35" s="22"/>
      <c r="B35" s="35"/>
      <c r="C35" s="1245" t="s">
        <v>578</v>
      </c>
      <c r="D35" s="1246"/>
      <c r="E35" s="1247"/>
      <c r="F35" s="36">
        <v>2.93</v>
      </c>
      <c r="G35" s="37">
        <v>6.24</v>
      </c>
      <c r="H35" s="37">
        <v>5.62</v>
      </c>
      <c r="I35" s="37">
        <v>3.81</v>
      </c>
      <c r="J35" s="38">
        <v>5.29</v>
      </c>
      <c r="K35" s="22"/>
      <c r="L35" s="22"/>
      <c r="M35" s="22"/>
      <c r="N35" s="22"/>
      <c r="O35" s="22"/>
      <c r="P35" s="22"/>
    </row>
    <row r="36" spans="1:16" ht="39" customHeight="1" x14ac:dyDescent="0.15">
      <c r="A36" s="22"/>
      <c r="B36" s="35"/>
      <c r="C36" s="1245" t="s">
        <v>579</v>
      </c>
      <c r="D36" s="1246"/>
      <c r="E36" s="1247"/>
      <c r="F36" s="36">
        <v>1.17</v>
      </c>
      <c r="G36" s="37">
        <v>1.53</v>
      </c>
      <c r="H36" s="37">
        <v>2.81</v>
      </c>
      <c r="I36" s="37">
        <v>4.72</v>
      </c>
      <c r="J36" s="38">
        <v>4.51</v>
      </c>
      <c r="K36" s="22"/>
      <c r="L36" s="22"/>
      <c r="M36" s="22"/>
      <c r="N36" s="22"/>
      <c r="O36" s="22"/>
      <c r="P36" s="22"/>
    </row>
    <row r="37" spans="1:16" ht="39" customHeight="1" x14ac:dyDescent="0.15">
      <c r="A37" s="22"/>
      <c r="B37" s="35"/>
      <c r="C37" s="1245" t="s">
        <v>580</v>
      </c>
      <c r="D37" s="1246"/>
      <c r="E37" s="1247"/>
      <c r="F37" s="36">
        <v>5.96</v>
      </c>
      <c r="G37" s="37">
        <v>4.8099999999999996</v>
      </c>
      <c r="H37" s="37">
        <v>4.55</v>
      </c>
      <c r="I37" s="37">
        <v>3.56</v>
      </c>
      <c r="J37" s="38">
        <v>4.5</v>
      </c>
      <c r="K37" s="22"/>
      <c r="L37" s="22"/>
      <c r="M37" s="22"/>
      <c r="N37" s="22"/>
      <c r="O37" s="22"/>
      <c r="P37" s="22"/>
    </row>
    <row r="38" spans="1:16" ht="39" customHeight="1" x14ac:dyDescent="0.15">
      <c r="A38" s="22"/>
      <c r="B38" s="35"/>
      <c r="C38" s="1245" t="s">
        <v>581</v>
      </c>
      <c r="D38" s="1246"/>
      <c r="E38" s="1247"/>
      <c r="F38" s="36">
        <v>0</v>
      </c>
      <c r="G38" s="37">
        <v>3.44</v>
      </c>
      <c r="H38" s="37">
        <v>3.34</v>
      </c>
      <c r="I38" s="37">
        <v>3.94</v>
      </c>
      <c r="J38" s="38">
        <v>4.1900000000000004</v>
      </c>
      <c r="K38" s="22"/>
      <c r="L38" s="22"/>
      <c r="M38" s="22"/>
      <c r="N38" s="22"/>
      <c r="O38" s="22"/>
      <c r="P38" s="22"/>
    </row>
    <row r="39" spans="1:16" ht="39" customHeight="1" x14ac:dyDescent="0.15">
      <c r="A39" s="22"/>
      <c r="B39" s="35"/>
      <c r="C39" s="1245" t="s">
        <v>582</v>
      </c>
      <c r="D39" s="1246"/>
      <c r="E39" s="1247"/>
      <c r="F39" s="36">
        <v>0.73</v>
      </c>
      <c r="G39" s="37">
        <v>2.46</v>
      </c>
      <c r="H39" s="37">
        <v>1.26</v>
      </c>
      <c r="I39" s="37">
        <v>0.83</v>
      </c>
      <c r="J39" s="38">
        <v>1.31</v>
      </c>
      <c r="K39" s="22"/>
      <c r="L39" s="22"/>
      <c r="M39" s="22"/>
      <c r="N39" s="22"/>
      <c r="O39" s="22"/>
      <c r="P39" s="22"/>
    </row>
    <row r="40" spans="1:16" ht="39" customHeight="1" x14ac:dyDescent="0.15">
      <c r="A40" s="22"/>
      <c r="B40" s="35"/>
      <c r="C40" s="1245" t="s">
        <v>583</v>
      </c>
      <c r="D40" s="1246"/>
      <c r="E40" s="1247"/>
      <c r="F40" s="36">
        <v>0.37</v>
      </c>
      <c r="G40" s="37">
        <v>1.01</v>
      </c>
      <c r="H40" s="37">
        <v>0.09</v>
      </c>
      <c r="I40" s="37">
        <v>0.77</v>
      </c>
      <c r="J40" s="38">
        <v>1.26</v>
      </c>
      <c r="K40" s="22"/>
      <c r="L40" s="22"/>
      <c r="M40" s="22"/>
      <c r="N40" s="22"/>
      <c r="O40" s="22"/>
      <c r="P40" s="22"/>
    </row>
    <row r="41" spans="1:16" ht="39" customHeight="1" x14ac:dyDescent="0.15">
      <c r="A41" s="22"/>
      <c r="B41" s="35"/>
      <c r="C41" s="1245" t="s">
        <v>584</v>
      </c>
      <c r="D41" s="1246"/>
      <c r="E41" s="1247"/>
      <c r="F41" s="36">
        <v>0.03</v>
      </c>
      <c r="G41" s="37">
        <v>0.08</v>
      </c>
      <c r="H41" s="37">
        <v>0.97</v>
      </c>
      <c r="I41" s="37">
        <v>0.03</v>
      </c>
      <c r="J41" s="38">
        <v>0.03</v>
      </c>
      <c r="K41" s="22"/>
      <c r="L41" s="22"/>
      <c r="M41" s="22"/>
      <c r="N41" s="22"/>
      <c r="O41" s="22"/>
      <c r="P41" s="22"/>
    </row>
    <row r="42" spans="1:16" ht="39" customHeight="1" x14ac:dyDescent="0.15">
      <c r="A42" s="22"/>
      <c r="B42" s="39"/>
      <c r="C42" s="1245" t="s">
        <v>585</v>
      </c>
      <c r="D42" s="1246"/>
      <c r="E42" s="1247"/>
      <c r="F42" s="36" t="s">
        <v>528</v>
      </c>
      <c r="G42" s="37" t="s">
        <v>528</v>
      </c>
      <c r="H42" s="37" t="s">
        <v>528</v>
      </c>
      <c r="I42" s="37" t="s">
        <v>528</v>
      </c>
      <c r="J42" s="38" t="s">
        <v>528</v>
      </c>
      <c r="K42" s="22"/>
      <c r="L42" s="22"/>
      <c r="M42" s="22"/>
      <c r="N42" s="22"/>
      <c r="O42" s="22"/>
      <c r="P42" s="22"/>
    </row>
    <row r="43" spans="1:16" ht="39" customHeight="1" thickBot="1" x14ac:dyDescent="0.2">
      <c r="A43" s="22"/>
      <c r="B43" s="40"/>
      <c r="C43" s="1248" t="s">
        <v>586</v>
      </c>
      <c r="D43" s="1249"/>
      <c r="E43" s="1250"/>
      <c r="F43" s="41">
        <v>6.28</v>
      </c>
      <c r="G43" s="42">
        <v>6.21</v>
      </c>
      <c r="H43" s="42">
        <v>5.12</v>
      </c>
      <c r="I43" s="42">
        <v>5.32</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Pbl4KUGkDgP3OTQ6LesBBFDxBZyeknyn72dkwyf2eAgeYT6gGquQqcIDJTCTNfkzI22aqU1BvWAHdA0GcPJrA==" saltValue="0WbWd4ARBfnj0WeUBpNx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1453</v>
      </c>
      <c r="L45" s="60">
        <v>1425</v>
      </c>
      <c r="M45" s="60">
        <v>1382</v>
      </c>
      <c r="N45" s="60">
        <v>1417</v>
      </c>
      <c r="O45" s="61">
        <v>1593</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528</v>
      </c>
      <c r="L46" s="64" t="s">
        <v>528</v>
      </c>
      <c r="M46" s="64" t="s">
        <v>528</v>
      </c>
      <c r="N46" s="64" t="s">
        <v>528</v>
      </c>
      <c r="O46" s="65" t="s">
        <v>528</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528</v>
      </c>
      <c r="L47" s="64" t="s">
        <v>528</v>
      </c>
      <c r="M47" s="64" t="s">
        <v>528</v>
      </c>
      <c r="N47" s="64" t="s">
        <v>528</v>
      </c>
      <c r="O47" s="65" t="s">
        <v>528</v>
      </c>
      <c r="P47" s="48"/>
      <c r="Q47" s="48"/>
      <c r="R47" s="48"/>
      <c r="S47" s="48"/>
      <c r="T47" s="48"/>
      <c r="U47" s="48"/>
    </row>
    <row r="48" spans="1:21" ht="30.75" customHeight="1" x14ac:dyDescent="0.15">
      <c r="A48" s="48"/>
      <c r="B48" s="1273"/>
      <c r="C48" s="1274"/>
      <c r="D48" s="62"/>
      <c r="E48" s="1255" t="s">
        <v>15</v>
      </c>
      <c r="F48" s="1255"/>
      <c r="G48" s="1255"/>
      <c r="H48" s="1255"/>
      <c r="I48" s="1255"/>
      <c r="J48" s="1256"/>
      <c r="K48" s="63">
        <v>829</v>
      </c>
      <c r="L48" s="64">
        <v>883</v>
      </c>
      <c r="M48" s="64">
        <v>836</v>
      </c>
      <c r="N48" s="64">
        <v>860</v>
      </c>
      <c r="O48" s="65">
        <v>786</v>
      </c>
      <c r="P48" s="48"/>
      <c r="Q48" s="48"/>
      <c r="R48" s="48"/>
      <c r="S48" s="48"/>
      <c r="T48" s="48"/>
      <c r="U48" s="48"/>
    </row>
    <row r="49" spans="1:21" ht="30.75" customHeight="1" x14ac:dyDescent="0.15">
      <c r="A49" s="48"/>
      <c r="B49" s="1273"/>
      <c r="C49" s="1274"/>
      <c r="D49" s="62"/>
      <c r="E49" s="1255" t="s">
        <v>16</v>
      </c>
      <c r="F49" s="1255"/>
      <c r="G49" s="1255"/>
      <c r="H49" s="1255"/>
      <c r="I49" s="1255"/>
      <c r="J49" s="1256"/>
      <c r="K49" s="63" t="s">
        <v>528</v>
      </c>
      <c r="L49" s="64" t="s">
        <v>528</v>
      </c>
      <c r="M49" s="64">
        <v>0</v>
      </c>
      <c r="N49" s="64">
        <v>0</v>
      </c>
      <c r="O49" s="65">
        <v>0</v>
      </c>
      <c r="P49" s="48"/>
      <c r="Q49" s="48"/>
      <c r="R49" s="48"/>
      <c r="S49" s="48"/>
      <c r="T49" s="48"/>
      <c r="U49" s="48"/>
    </row>
    <row r="50" spans="1:21" ht="30.75" customHeight="1" x14ac:dyDescent="0.15">
      <c r="A50" s="48"/>
      <c r="B50" s="1273"/>
      <c r="C50" s="1274"/>
      <c r="D50" s="62"/>
      <c r="E50" s="1255" t="s">
        <v>17</v>
      </c>
      <c r="F50" s="1255"/>
      <c r="G50" s="1255"/>
      <c r="H50" s="1255"/>
      <c r="I50" s="1255"/>
      <c r="J50" s="1256"/>
      <c r="K50" s="63">
        <v>5</v>
      </c>
      <c r="L50" s="64">
        <v>4</v>
      </c>
      <c r="M50" s="64" t="s">
        <v>528</v>
      </c>
      <c r="N50" s="64" t="s">
        <v>528</v>
      </c>
      <c r="O50" s="65" t="s">
        <v>528</v>
      </c>
      <c r="P50" s="48"/>
      <c r="Q50" s="48"/>
      <c r="R50" s="48"/>
      <c r="S50" s="48"/>
      <c r="T50" s="48"/>
      <c r="U50" s="48"/>
    </row>
    <row r="51" spans="1:21" ht="30.75" customHeight="1" x14ac:dyDescent="0.15">
      <c r="A51" s="48"/>
      <c r="B51" s="1275"/>
      <c r="C51" s="1276"/>
      <c r="D51" s="66"/>
      <c r="E51" s="1255" t="s">
        <v>18</v>
      </c>
      <c r="F51" s="1255"/>
      <c r="G51" s="1255"/>
      <c r="H51" s="1255"/>
      <c r="I51" s="1255"/>
      <c r="J51" s="1256"/>
      <c r="K51" s="63">
        <v>0</v>
      </c>
      <c r="L51" s="64" t="s">
        <v>528</v>
      </c>
      <c r="M51" s="64" t="s">
        <v>528</v>
      </c>
      <c r="N51" s="64" t="s">
        <v>528</v>
      </c>
      <c r="O51" s="65" t="s">
        <v>528</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1698</v>
      </c>
      <c r="L52" s="64">
        <v>1660</v>
      </c>
      <c r="M52" s="64">
        <v>1615</v>
      </c>
      <c r="N52" s="64">
        <v>1504</v>
      </c>
      <c r="O52" s="65">
        <v>1425</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589</v>
      </c>
      <c r="L53" s="69">
        <v>652</v>
      </c>
      <c r="M53" s="69">
        <v>603</v>
      </c>
      <c r="N53" s="69">
        <v>773</v>
      </c>
      <c r="O53" s="70">
        <v>954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611</v>
      </c>
      <c r="L57" s="84" t="s">
        <v>611</v>
      </c>
      <c r="M57" s="84" t="s">
        <v>528</v>
      </c>
      <c r="N57" s="84" t="s">
        <v>528</v>
      </c>
      <c r="O57" s="85" t="s">
        <v>528</v>
      </c>
    </row>
    <row r="58" spans="1:21" ht="31.5" customHeight="1" thickBot="1" x14ac:dyDescent="0.2">
      <c r="B58" s="1263"/>
      <c r="C58" s="1264"/>
      <c r="D58" s="1268" t="s">
        <v>27</v>
      </c>
      <c r="E58" s="1269"/>
      <c r="F58" s="1269"/>
      <c r="G58" s="1269"/>
      <c r="H58" s="1269"/>
      <c r="I58" s="1269"/>
      <c r="J58" s="1270"/>
      <c r="K58" s="86" t="s">
        <v>611</v>
      </c>
      <c r="L58" s="87" t="s">
        <v>528</v>
      </c>
      <c r="M58" s="87" t="s">
        <v>528</v>
      </c>
      <c r="N58" s="87" t="s">
        <v>528</v>
      </c>
      <c r="O58" s="88" t="s">
        <v>528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dIrixj2aXD4rvqVH+4Gz94vxn4YLzBlYK28rg67hXS6QKYMtswMdhyNnEumnZIjixUMUBx4omHyY8Yj9v7s6w==" saltValue="dcWFAEKcPZPCWNh9DsBa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91" t="s">
        <v>30</v>
      </c>
      <c r="C41" s="1292"/>
      <c r="D41" s="102"/>
      <c r="E41" s="1293" t="s">
        <v>31</v>
      </c>
      <c r="F41" s="1293"/>
      <c r="G41" s="1293"/>
      <c r="H41" s="1294"/>
      <c r="I41" s="103">
        <v>13545</v>
      </c>
      <c r="J41" s="104">
        <v>15731</v>
      </c>
      <c r="K41" s="104">
        <v>18895</v>
      </c>
      <c r="L41" s="104">
        <v>20856</v>
      </c>
      <c r="M41" s="105">
        <v>21715</v>
      </c>
    </row>
    <row r="42" spans="2:13" ht="27.75" customHeight="1" x14ac:dyDescent="0.15">
      <c r="B42" s="1281"/>
      <c r="C42" s="1282"/>
      <c r="D42" s="106"/>
      <c r="E42" s="1285" t="s">
        <v>32</v>
      </c>
      <c r="F42" s="1285"/>
      <c r="G42" s="1285"/>
      <c r="H42" s="1286"/>
      <c r="I42" s="107">
        <v>4</v>
      </c>
      <c r="J42" s="108" t="s">
        <v>528</v>
      </c>
      <c r="K42" s="108" t="s">
        <v>528</v>
      </c>
      <c r="L42" s="108" t="s">
        <v>528</v>
      </c>
      <c r="M42" s="109" t="s">
        <v>528</v>
      </c>
    </row>
    <row r="43" spans="2:13" ht="27.75" customHeight="1" x14ac:dyDescent="0.15">
      <c r="B43" s="1281"/>
      <c r="C43" s="1282"/>
      <c r="D43" s="106"/>
      <c r="E43" s="1285" t="s">
        <v>33</v>
      </c>
      <c r="F43" s="1285"/>
      <c r="G43" s="1285"/>
      <c r="H43" s="1286"/>
      <c r="I43" s="107">
        <v>9854</v>
      </c>
      <c r="J43" s="108">
        <v>10052</v>
      </c>
      <c r="K43" s="108">
        <v>9683</v>
      </c>
      <c r="L43" s="108">
        <v>9617</v>
      </c>
      <c r="M43" s="109">
        <v>9986</v>
      </c>
    </row>
    <row r="44" spans="2:13" ht="27.75" customHeight="1" x14ac:dyDescent="0.15">
      <c r="B44" s="1281"/>
      <c r="C44" s="1282"/>
      <c r="D44" s="106"/>
      <c r="E44" s="1285" t="s">
        <v>34</v>
      </c>
      <c r="F44" s="1285"/>
      <c r="G44" s="1285"/>
      <c r="H44" s="1286"/>
      <c r="I44" s="107" t="s">
        <v>528</v>
      </c>
      <c r="J44" s="108">
        <v>94</v>
      </c>
      <c r="K44" s="108">
        <v>98</v>
      </c>
      <c r="L44" s="108">
        <v>134</v>
      </c>
      <c r="M44" s="109">
        <v>134</v>
      </c>
    </row>
    <row r="45" spans="2:13" ht="27.75" customHeight="1" x14ac:dyDescent="0.15">
      <c r="B45" s="1281"/>
      <c r="C45" s="1282"/>
      <c r="D45" s="106"/>
      <c r="E45" s="1285" t="s">
        <v>35</v>
      </c>
      <c r="F45" s="1285"/>
      <c r="G45" s="1285"/>
      <c r="H45" s="1286"/>
      <c r="I45" s="107">
        <v>2157</v>
      </c>
      <c r="J45" s="108">
        <v>2408</v>
      </c>
      <c r="K45" s="108">
        <v>2042</v>
      </c>
      <c r="L45" s="108">
        <v>2013</v>
      </c>
      <c r="M45" s="109">
        <v>2030</v>
      </c>
    </row>
    <row r="46" spans="2:13" ht="27.75" customHeight="1" x14ac:dyDescent="0.15">
      <c r="B46" s="1281"/>
      <c r="C46" s="1282"/>
      <c r="D46" s="110"/>
      <c r="E46" s="1285" t="s">
        <v>36</v>
      </c>
      <c r="F46" s="1285"/>
      <c r="G46" s="1285"/>
      <c r="H46" s="1286"/>
      <c r="I46" s="107">
        <v>3</v>
      </c>
      <c r="J46" s="108">
        <v>1</v>
      </c>
      <c r="K46" s="108">
        <v>1</v>
      </c>
      <c r="L46" s="108" t="s">
        <v>528</v>
      </c>
      <c r="M46" s="109" t="s">
        <v>528</v>
      </c>
    </row>
    <row r="47" spans="2:13" ht="27.75" customHeight="1" x14ac:dyDescent="0.15">
      <c r="B47" s="1281"/>
      <c r="C47" s="1282"/>
      <c r="D47" s="111"/>
      <c r="E47" s="1295" t="s">
        <v>37</v>
      </c>
      <c r="F47" s="1296"/>
      <c r="G47" s="1296"/>
      <c r="H47" s="1297"/>
      <c r="I47" s="107" t="s">
        <v>528</v>
      </c>
      <c r="J47" s="108" t="s">
        <v>528</v>
      </c>
      <c r="K47" s="108" t="s">
        <v>528</v>
      </c>
      <c r="L47" s="108" t="s">
        <v>528</v>
      </c>
      <c r="M47" s="109" t="s">
        <v>528</v>
      </c>
    </row>
    <row r="48" spans="2:13" ht="27.75" customHeight="1" x14ac:dyDescent="0.15">
      <c r="B48" s="1281"/>
      <c r="C48" s="1282"/>
      <c r="D48" s="106"/>
      <c r="E48" s="1285" t="s">
        <v>38</v>
      </c>
      <c r="F48" s="1285"/>
      <c r="G48" s="1285"/>
      <c r="H48" s="1286"/>
      <c r="I48" s="107" t="s">
        <v>528</v>
      </c>
      <c r="J48" s="108" t="s">
        <v>528</v>
      </c>
      <c r="K48" s="108" t="s">
        <v>528</v>
      </c>
      <c r="L48" s="108" t="s">
        <v>528</v>
      </c>
      <c r="M48" s="109" t="s">
        <v>528</v>
      </c>
    </row>
    <row r="49" spans="2:13" ht="27.75" customHeight="1" x14ac:dyDescent="0.15">
      <c r="B49" s="1283"/>
      <c r="C49" s="1284"/>
      <c r="D49" s="106"/>
      <c r="E49" s="1285" t="s">
        <v>39</v>
      </c>
      <c r="F49" s="1285"/>
      <c r="G49" s="1285"/>
      <c r="H49" s="1286"/>
      <c r="I49" s="107" t="s">
        <v>528</v>
      </c>
      <c r="J49" s="108" t="s">
        <v>528</v>
      </c>
      <c r="K49" s="108" t="s">
        <v>528</v>
      </c>
      <c r="L49" s="108" t="s">
        <v>528</v>
      </c>
      <c r="M49" s="109" t="s">
        <v>528</v>
      </c>
    </row>
    <row r="50" spans="2:13" ht="27.75" customHeight="1" x14ac:dyDescent="0.15">
      <c r="B50" s="1279" t="s">
        <v>40</v>
      </c>
      <c r="C50" s="1280"/>
      <c r="D50" s="112"/>
      <c r="E50" s="1285" t="s">
        <v>41</v>
      </c>
      <c r="F50" s="1285"/>
      <c r="G50" s="1285"/>
      <c r="H50" s="1286"/>
      <c r="I50" s="107">
        <v>2889</v>
      </c>
      <c r="J50" s="108">
        <v>2039</v>
      </c>
      <c r="K50" s="108">
        <v>2285</v>
      </c>
      <c r="L50" s="108">
        <v>1720</v>
      </c>
      <c r="M50" s="109">
        <v>5436</v>
      </c>
    </row>
    <row r="51" spans="2:13" ht="27.75" customHeight="1" x14ac:dyDescent="0.15">
      <c r="B51" s="1281"/>
      <c r="C51" s="1282"/>
      <c r="D51" s="106"/>
      <c r="E51" s="1285" t="s">
        <v>42</v>
      </c>
      <c r="F51" s="1285"/>
      <c r="G51" s="1285"/>
      <c r="H51" s="1286"/>
      <c r="I51" s="107">
        <v>122</v>
      </c>
      <c r="J51" s="108">
        <v>141</v>
      </c>
      <c r="K51" s="108">
        <v>177</v>
      </c>
      <c r="L51" s="108">
        <v>313</v>
      </c>
      <c r="M51" s="109">
        <v>477</v>
      </c>
    </row>
    <row r="52" spans="2:13" ht="27.75" customHeight="1" x14ac:dyDescent="0.15">
      <c r="B52" s="1283"/>
      <c r="C52" s="1284"/>
      <c r="D52" s="106"/>
      <c r="E52" s="1285" t="s">
        <v>43</v>
      </c>
      <c r="F52" s="1285"/>
      <c r="G52" s="1285"/>
      <c r="H52" s="1286"/>
      <c r="I52" s="107">
        <v>16285</v>
      </c>
      <c r="J52" s="108">
        <v>16449</v>
      </c>
      <c r="K52" s="108">
        <v>17797</v>
      </c>
      <c r="L52" s="108">
        <v>18272</v>
      </c>
      <c r="M52" s="109">
        <v>18940</v>
      </c>
    </row>
    <row r="53" spans="2:13" ht="27.75" customHeight="1" thickBot="1" x14ac:dyDescent="0.2">
      <c r="B53" s="1287" t="s">
        <v>44</v>
      </c>
      <c r="C53" s="1288"/>
      <c r="D53" s="113"/>
      <c r="E53" s="1289" t="s">
        <v>45</v>
      </c>
      <c r="F53" s="1289"/>
      <c r="G53" s="1289"/>
      <c r="H53" s="1290"/>
      <c r="I53" s="114">
        <v>6269</v>
      </c>
      <c r="J53" s="115">
        <v>9657</v>
      </c>
      <c r="K53" s="115">
        <v>10461</v>
      </c>
      <c r="L53" s="115">
        <v>12315</v>
      </c>
      <c r="M53" s="116">
        <v>9012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R734mcJxuKNePylqn09JN409lDsV5POysfNVnWRTxb8bgflVgBen6f5RRig3F5UC1QGiHWC8r4TFE+9S0JjBw==" saltValue="rDbz+7zTfWSy+WW70Ix2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6" t="s">
        <v>48</v>
      </c>
      <c r="D55" s="1306"/>
      <c r="E55" s="1307"/>
      <c r="F55" s="128">
        <v>1062</v>
      </c>
      <c r="G55" s="128">
        <v>898</v>
      </c>
      <c r="H55" s="129">
        <v>2657</v>
      </c>
    </row>
    <row r="56" spans="2:8" ht="52.5" customHeight="1" x14ac:dyDescent="0.15">
      <c r="B56" s="130"/>
      <c r="C56" s="1308" t="s">
        <v>49</v>
      </c>
      <c r="D56" s="1308"/>
      <c r="E56" s="1309"/>
      <c r="F56" s="131">
        <v>56</v>
      </c>
      <c r="G56" s="131">
        <v>51</v>
      </c>
      <c r="H56" s="132">
        <v>1946</v>
      </c>
    </row>
    <row r="57" spans="2:8" ht="53.25" customHeight="1" x14ac:dyDescent="0.15">
      <c r="B57" s="130"/>
      <c r="C57" s="1310" t="s">
        <v>50</v>
      </c>
      <c r="D57" s="1310"/>
      <c r="E57" s="1311"/>
      <c r="F57" s="133">
        <v>525</v>
      </c>
      <c r="G57" s="133">
        <v>525</v>
      </c>
      <c r="H57" s="134">
        <v>588</v>
      </c>
    </row>
    <row r="58" spans="2:8" ht="45.75" customHeight="1" x14ac:dyDescent="0.15">
      <c r="B58" s="135"/>
      <c r="C58" s="1298" t="s">
        <v>604</v>
      </c>
      <c r="D58" s="1299"/>
      <c r="E58" s="1300"/>
      <c r="F58" s="136">
        <v>187</v>
      </c>
      <c r="G58" s="136">
        <v>182</v>
      </c>
      <c r="H58" s="137">
        <v>215</v>
      </c>
    </row>
    <row r="59" spans="2:8" ht="45.75" customHeight="1" x14ac:dyDescent="0.15">
      <c r="B59" s="135"/>
      <c r="C59" s="1298" t="s">
        <v>605</v>
      </c>
      <c r="D59" s="1299"/>
      <c r="E59" s="1300"/>
      <c r="F59" s="136">
        <v>129</v>
      </c>
      <c r="G59" s="136">
        <v>135</v>
      </c>
      <c r="H59" s="137">
        <v>123</v>
      </c>
    </row>
    <row r="60" spans="2:8" ht="45.75" customHeight="1" x14ac:dyDescent="0.15">
      <c r="B60" s="135"/>
      <c r="C60" s="1298" t="s">
        <v>607</v>
      </c>
      <c r="D60" s="1299"/>
      <c r="E60" s="1300"/>
      <c r="F60" s="136">
        <v>39</v>
      </c>
      <c r="G60" s="136">
        <v>54</v>
      </c>
      <c r="H60" s="137">
        <v>86</v>
      </c>
    </row>
    <row r="61" spans="2:8" ht="45.75" customHeight="1" x14ac:dyDescent="0.15">
      <c r="B61" s="135"/>
      <c r="C61" s="1298" t="s">
        <v>608</v>
      </c>
      <c r="D61" s="1299"/>
      <c r="E61" s="1300"/>
      <c r="F61" s="136">
        <v>64</v>
      </c>
      <c r="G61" s="136">
        <v>54</v>
      </c>
      <c r="H61" s="137">
        <v>54</v>
      </c>
    </row>
    <row r="62" spans="2:8" ht="45.75" customHeight="1" thickBot="1" x14ac:dyDescent="0.2">
      <c r="B62" s="138"/>
      <c r="C62" s="1301" t="s">
        <v>606</v>
      </c>
      <c r="D62" s="1302"/>
      <c r="E62" s="1303"/>
      <c r="F62" s="139">
        <v>51</v>
      </c>
      <c r="G62" s="139">
        <v>45</v>
      </c>
      <c r="H62" s="140">
        <v>50</v>
      </c>
    </row>
    <row r="63" spans="2:8" ht="52.5" customHeight="1" thickBot="1" x14ac:dyDescent="0.2">
      <c r="B63" s="141"/>
      <c r="C63" s="1304" t="s">
        <v>51</v>
      </c>
      <c r="D63" s="1304"/>
      <c r="E63" s="1305"/>
      <c r="F63" s="142">
        <v>1643</v>
      </c>
      <c r="G63" s="142">
        <v>1474</v>
      </c>
      <c r="H63" s="143">
        <v>5191</v>
      </c>
    </row>
    <row r="64" spans="2:8" ht="15" customHeight="1" x14ac:dyDescent="0.15"/>
  </sheetData>
  <sheetProtection algorithmName="SHA-512" hashValue="c01QttDyYZcpYV3NFFYpoiDg9Xy8IFKflTCciK35uL5bnuEztHHS0EqvNlECGCgkQ7bmn6/EF58ts1iqtp/SpA==" saltValue="AyPq6QJ0+Z7KhwXSgnS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570</v>
      </c>
      <c r="BQ50" s="1325"/>
      <c r="BR50" s="1325"/>
      <c r="BS50" s="1325"/>
      <c r="BT50" s="1325"/>
      <c r="BU50" s="1325"/>
      <c r="BV50" s="1325"/>
      <c r="BW50" s="1325"/>
      <c r="BX50" s="1325" t="s">
        <v>571</v>
      </c>
      <c r="BY50" s="1325"/>
      <c r="BZ50" s="1325"/>
      <c r="CA50" s="1325"/>
      <c r="CB50" s="1325"/>
      <c r="CC50" s="1325"/>
      <c r="CD50" s="1325"/>
      <c r="CE50" s="1325"/>
      <c r="CF50" s="1325" t="s">
        <v>572</v>
      </c>
      <c r="CG50" s="1325"/>
      <c r="CH50" s="1325"/>
      <c r="CI50" s="1325"/>
      <c r="CJ50" s="1325"/>
      <c r="CK50" s="1325"/>
      <c r="CL50" s="1325"/>
      <c r="CM50" s="1325"/>
      <c r="CN50" s="1325" t="s">
        <v>573</v>
      </c>
      <c r="CO50" s="1325"/>
      <c r="CP50" s="1325"/>
      <c r="CQ50" s="1325"/>
      <c r="CR50" s="1325"/>
      <c r="CS50" s="1325"/>
      <c r="CT50" s="1325"/>
      <c r="CU50" s="1325"/>
      <c r="CV50" s="1325" t="s">
        <v>574</v>
      </c>
      <c r="CW50" s="1325"/>
      <c r="CX50" s="1325"/>
      <c r="CY50" s="1325"/>
      <c r="CZ50" s="1325"/>
      <c r="DA50" s="1325"/>
      <c r="DB50" s="1325"/>
      <c r="DC50" s="1325"/>
    </row>
    <row r="51" spans="1:109" ht="13.5" customHeight="1" x14ac:dyDescent="0.15">
      <c r="B51" s="397"/>
      <c r="G51" s="1332"/>
      <c r="H51" s="1332"/>
      <c r="I51" s="1330"/>
      <c r="J51" s="1330"/>
      <c r="K51" s="1327"/>
      <c r="L51" s="1327"/>
      <c r="M51" s="1327"/>
      <c r="N51" s="1327"/>
      <c r="AM51" s="406"/>
      <c r="AN51" s="1328" t="s">
        <v>617</v>
      </c>
      <c r="AO51" s="1328"/>
      <c r="AP51" s="1328"/>
      <c r="AQ51" s="1328"/>
      <c r="AR51" s="1328"/>
      <c r="AS51" s="1328"/>
      <c r="AT51" s="1328"/>
      <c r="AU51" s="1328"/>
      <c r="AV51" s="1328"/>
      <c r="AW51" s="1328"/>
      <c r="AX51" s="1328"/>
      <c r="AY51" s="1328"/>
      <c r="AZ51" s="1328"/>
      <c r="BA51" s="1328"/>
      <c r="BB51" s="1328" t="s">
        <v>618</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9"/>
      <c r="BY51" s="1326"/>
      <c r="BZ51" s="1326"/>
      <c r="CA51" s="1326"/>
      <c r="CB51" s="1326"/>
      <c r="CC51" s="1326"/>
      <c r="CD51" s="1326"/>
      <c r="CE51" s="1326"/>
      <c r="CF51" s="1329"/>
      <c r="CG51" s="1326"/>
      <c r="CH51" s="1326"/>
      <c r="CI51" s="1326"/>
      <c r="CJ51" s="1326"/>
      <c r="CK51" s="1326"/>
      <c r="CL51" s="1326"/>
      <c r="CM51" s="1326"/>
      <c r="CN51" s="1326">
        <v>145.9</v>
      </c>
      <c r="CO51" s="1326"/>
      <c r="CP51" s="1326"/>
      <c r="CQ51" s="1326"/>
      <c r="CR51" s="1326"/>
      <c r="CS51" s="1326"/>
      <c r="CT51" s="1326"/>
      <c r="CU51" s="1326"/>
      <c r="CV51" s="1326">
        <v>104</v>
      </c>
      <c r="CW51" s="1326"/>
      <c r="CX51" s="1326"/>
      <c r="CY51" s="1326"/>
      <c r="CZ51" s="1326"/>
      <c r="DA51" s="1326"/>
      <c r="DB51" s="1326"/>
      <c r="DC51" s="1326"/>
    </row>
    <row r="52" spans="1:109" x14ac:dyDescent="0.15">
      <c r="B52" s="397"/>
      <c r="G52" s="1332"/>
      <c r="H52" s="1332"/>
      <c r="I52" s="1330"/>
      <c r="J52" s="1330"/>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5"/>
      <c r="B53" s="397"/>
      <c r="G53" s="1332"/>
      <c r="H53" s="1332"/>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619</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9"/>
      <c r="BY53" s="1326"/>
      <c r="BZ53" s="1326"/>
      <c r="CA53" s="1326"/>
      <c r="CB53" s="1326"/>
      <c r="CC53" s="1326"/>
      <c r="CD53" s="1326"/>
      <c r="CE53" s="1326"/>
      <c r="CF53" s="1329"/>
      <c r="CG53" s="1326"/>
      <c r="CH53" s="1326"/>
      <c r="CI53" s="1326"/>
      <c r="CJ53" s="1326"/>
      <c r="CK53" s="1326"/>
      <c r="CL53" s="1326"/>
      <c r="CM53" s="1326"/>
      <c r="CN53" s="1326">
        <v>48.8</v>
      </c>
      <c r="CO53" s="1326"/>
      <c r="CP53" s="1326"/>
      <c r="CQ53" s="1326"/>
      <c r="CR53" s="1326"/>
      <c r="CS53" s="1326"/>
      <c r="CT53" s="1326"/>
      <c r="CU53" s="1326"/>
      <c r="CV53" s="1326">
        <v>51.1</v>
      </c>
      <c r="CW53" s="1326"/>
      <c r="CX53" s="1326"/>
      <c r="CY53" s="1326"/>
      <c r="CZ53" s="1326"/>
      <c r="DA53" s="1326"/>
      <c r="DB53" s="1326"/>
      <c r="DC53" s="1326"/>
    </row>
    <row r="54" spans="1:109" x14ac:dyDescent="0.15">
      <c r="A54" s="405"/>
      <c r="B54" s="397"/>
      <c r="G54" s="1332"/>
      <c r="H54" s="1332"/>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5"/>
      <c r="B55" s="397"/>
      <c r="G55" s="1321"/>
      <c r="H55" s="1321"/>
      <c r="I55" s="1321"/>
      <c r="J55" s="1321"/>
      <c r="K55" s="1327"/>
      <c r="L55" s="1327"/>
      <c r="M55" s="1327"/>
      <c r="N55" s="1327"/>
      <c r="AN55" s="1325" t="s">
        <v>620</v>
      </c>
      <c r="AO55" s="1325"/>
      <c r="AP55" s="1325"/>
      <c r="AQ55" s="1325"/>
      <c r="AR55" s="1325"/>
      <c r="AS55" s="1325"/>
      <c r="AT55" s="1325"/>
      <c r="AU55" s="1325"/>
      <c r="AV55" s="1325"/>
      <c r="AW55" s="1325"/>
      <c r="AX55" s="1325"/>
      <c r="AY55" s="1325"/>
      <c r="AZ55" s="1325"/>
      <c r="BA55" s="1325"/>
      <c r="BB55" s="1328" t="s">
        <v>618</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9"/>
      <c r="BY55" s="1326"/>
      <c r="BZ55" s="1326"/>
      <c r="CA55" s="1326"/>
      <c r="CB55" s="1326"/>
      <c r="CC55" s="1326"/>
      <c r="CD55" s="1326"/>
      <c r="CE55" s="1326"/>
      <c r="CF55" s="1329"/>
      <c r="CG55" s="1326"/>
      <c r="CH55" s="1326"/>
      <c r="CI55" s="1326"/>
      <c r="CJ55" s="1326"/>
      <c r="CK55" s="1326"/>
      <c r="CL55" s="1326"/>
      <c r="CM55" s="1326"/>
      <c r="CN55" s="1326">
        <v>49.7</v>
      </c>
      <c r="CO55" s="1326"/>
      <c r="CP55" s="1326"/>
      <c r="CQ55" s="1326"/>
      <c r="CR55" s="1326"/>
      <c r="CS55" s="1326"/>
      <c r="CT55" s="1326"/>
      <c r="CU55" s="1326"/>
      <c r="CV55" s="1326">
        <v>37.299999999999997</v>
      </c>
      <c r="CW55" s="1326"/>
      <c r="CX55" s="1326"/>
      <c r="CY55" s="1326"/>
      <c r="CZ55" s="1326"/>
      <c r="DA55" s="1326"/>
      <c r="DB55" s="1326"/>
      <c r="DC55" s="1326"/>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x14ac:dyDescent="0.15">
      <c r="B57" s="409"/>
      <c r="G57" s="1321"/>
      <c r="H57" s="1321"/>
      <c r="I57" s="1331"/>
      <c r="J57" s="1331"/>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619</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9"/>
      <c r="BY57" s="1326"/>
      <c r="BZ57" s="1326"/>
      <c r="CA57" s="1326"/>
      <c r="CB57" s="1326"/>
      <c r="CC57" s="1326"/>
      <c r="CD57" s="1326"/>
      <c r="CE57" s="1326"/>
      <c r="CF57" s="1329"/>
      <c r="CG57" s="1326"/>
      <c r="CH57" s="1326"/>
      <c r="CI57" s="1326"/>
      <c r="CJ57" s="1326"/>
      <c r="CK57" s="1326"/>
      <c r="CL57" s="1326"/>
      <c r="CM57" s="1326"/>
      <c r="CN57" s="1326">
        <v>60.1</v>
      </c>
      <c r="CO57" s="1326"/>
      <c r="CP57" s="1326"/>
      <c r="CQ57" s="1326"/>
      <c r="CR57" s="1326"/>
      <c r="CS57" s="1326"/>
      <c r="CT57" s="1326"/>
      <c r="CU57" s="1326"/>
      <c r="CV57" s="1326">
        <v>61.8</v>
      </c>
      <c r="CW57" s="1326"/>
      <c r="CX57" s="1326"/>
      <c r="CY57" s="1326"/>
      <c r="CZ57" s="1326"/>
      <c r="DA57" s="1326"/>
      <c r="DB57" s="1326"/>
      <c r="DC57" s="1326"/>
      <c r="DD57" s="410"/>
      <c r="DE57" s="409"/>
    </row>
    <row r="58" spans="1:109" s="405" customFormat="1" x14ac:dyDescent="0.15">
      <c r="A58" s="390"/>
      <c r="B58" s="409"/>
      <c r="G58" s="1321"/>
      <c r="H58" s="1321"/>
      <c r="I58" s="1331"/>
      <c r="J58" s="1331"/>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622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570</v>
      </c>
      <c r="BQ72" s="1325"/>
      <c r="BR72" s="1325"/>
      <c r="BS72" s="1325"/>
      <c r="BT72" s="1325"/>
      <c r="BU72" s="1325"/>
      <c r="BV72" s="1325"/>
      <c r="BW72" s="1325"/>
      <c r="BX72" s="1325" t="s">
        <v>571</v>
      </c>
      <c r="BY72" s="1325"/>
      <c r="BZ72" s="1325"/>
      <c r="CA72" s="1325"/>
      <c r="CB72" s="1325"/>
      <c r="CC72" s="1325"/>
      <c r="CD72" s="1325"/>
      <c r="CE72" s="1325"/>
      <c r="CF72" s="1325" t="s">
        <v>572</v>
      </c>
      <c r="CG72" s="1325"/>
      <c r="CH72" s="1325"/>
      <c r="CI72" s="1325"/>
      <c r="CJ72" s="1325"/>
      <c r="CK72" s="1325"/>
      <c r="CL72" s="1325"/>
      <c r="CM72" s="1325"/>
      <c r="CN72" s="1325" t="s">
        <v>573</v>
      </c>
      <c r="CO72" s="1325"/>
      <c r="CP72" s="1325"/>
      <c r="CQ72" s="1325"/>
      <c r="CR72" s="1325"/>
      <c r="CS72" s="1325"/>
      <c r="CT72" s="1325"/>
      <c r="CU72" s="1325"/>
      <c r="CV72" s="1325" t="s">
        <v>574</v>
      </c>
      <c r="CW72" s="1325"/>
      <c r="CX72" s="1325"/>
      <c r="CY72" s="1325"/>
      <c r="CZ72" s="1325"/>
      <c r="DA72" s="1325"/>
      <c r="DB72" s="1325"/>
      <c r="DC72" s="1325"/>
    </row>
    <row r="73" spans="2:107" x14ac:dyDescent="0.15">
      <c r="B73" s="397"/>
      <c r="G73" s="1332"/>
      <c r="H73" s="1332"/>
      <c r="I73" s="1332"/>
      <c r="J73" s="1332"/>
      <c r="K73" s="1333"/>
      <c r="L73" s="1333"/>
      <c r="M73" s="1333"/>
      <c r="N73" s="1333"/>
      <c r="AM73" s="406"/>
      <c r="AN73" s="1328" t="s">
        <v>617</v>
      </c>
      <c r="AO73" s="1328"/>
      <c r="AP73" s="1328"/>
      <c r="AQ73" s="1328"/>
      <c r="AR73" s="1328"/>
      <c r="AS73" s="1328"/>
      <c r="AT73" s="1328"/>
      <c r="AU73" s="1328"/>
      <c r="AV73" s="1328"/>
      <c r="AW73" s="1328"/>
      <c r="AX73" s="1328"/>
      <c r="AY73" s="1328"/>
      <c r="AZ73" s="1328"/>
      <c r="BA73" s="1328"/>
      <c r="BB73" s="1328" t="s">
        <v>618</v>
      </c>
      <c r="BC73" s="1328"/>
      <c r="BD73" s="1328"/>
      <c r="BE73" s="1328"/>
      <c r="BF73" s="1328"/>
      <c r="BG73" s="1328"/>
      <c r="BH73" s="1328"/>
      <c r="BI73" s="1328"/>
      <c r="BJ73" s="1328"/>
      <c r="BK73" s="1328"/>
      <c r="BL73" s="1328"/>
      <c r="BM73" s="1328"/>
      <c r="BN73" s="1328"/>
      <c r="BO73" s="1328"/>
      <c r="BP73" s="1326">
        <v>77.599999999999994</v>
      </c>
      <c r="BQ73" s="1326"/>
      <c r="BR73" s="1326"/>
      <c r="BS73" s="1326"/>
      <c r="BT73" s="1326"/>
      <c r="BU73" s="1326"/>
      <c r="BV73" s="1326"/>
      <c r="BW73" s="1326"/>
      <c r="BX73" s="1326">
        <v>119.4</v>
      </c>
      <c r="BY73" s="1326"/>
      <c r="BZ73" s="1326"/>
      <c r="CA73" s="1326"/>
      <c r="CB73" s="1326"/>
      <c r="CC73" s="1326"/>
      <c r="CD73" s="1326"/>
      <c r="CE73" s="1326"/>
      <c r="CF73" s="1326">
        <v>123.6</v>
      </c>
      <c r="CG73" s="1326"/>
      <c r="CH73" s="1326"/>
      <c r="CI73" s="1326"/>
      <c r="CJ73" s="1326"/>
      <c r="CK73" s="1326"/>
      <c r="CL73" s="1326"/>
      <c r="CM73" s="1326"/>
      <c r="CN73" s="1326">
        <v>145.9</v>
      </c>
      <c r="CO73" s="1326"/>
      <c r="CP73" s="1326"/>
      <c r="CQ73" s="1326"/>
      <c r="CR73" s="1326"/>
      <c r="CS73" s="1326"/>
      <c r="CT73" s="1326"/>
      <c r="CU73" s="1326"/>
      <c r="CV73" s="1326">
        <v>104</v>
      </c>
      <c r="CW73" s="1326"/>
      <c r="CX73" s="1326"/>
      <c r="CY73" s="1326"/>
      <c r="CZ73" s="1326"/>
      <c r="DA73" s="1326"/>
      <c r="DB73" s="1326"/>
      <c r="DC73" s="1326"/>
    </row>
    <row r="74" spans="2:107" x14ac:dyDescent="0.15">
      <c r="B74" s="397"/>
      <c r="G74" s="1332"/>
      <c r="H74" s="1332"/>
      <c r="I74" s="1332"/>
      <c r="J74" s="1332"/>
      <c r="K74" s="1333"/>
      <c r="L74" s="1333"/>
      <c r="M74" s="1333"/>
      <c r="N74" s="1333"/>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7"/>
      <c r="G75" s="1332"/>
      <c r="H75" s="1332"/>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623</v>
      </c>
      <c r="BC75" s="1328"/>
      <c r="BD75" s="1328"/>
      <c r="BE75" s="1328"/>
      <c r="BF75" s="1328"/>
      <c r="BG75" s="1328"/>
      <c r="BH75" s="1328"/>
      <c r="BI75" s="1328"/>
      <c r="BJ75" s="1328"/>
      <c r="BK75" s="1328"/>
      <c r="BL75" s="1328"/>
      <c r="BM75" s="1328"/>
      <c r="BN75" s="1328"/>
      <c r="BO75" s="1328"/>
      <c r="BP75" s="1326">
        <v>7.6</v>
      </c>
      <c r="BQ75" s="1326"/>
      <c r="BR75" s="1326"/>
      <c r="BS75" s="1326"/>
      <c r="BT75" s="1326"/>
      <c r="BU75" s="1326"/>
      <c r="BV75" s="1326"/>
      <c r="BW75" s="1326"/>
      <c r="BX75" s="1326">
        <v>7.7</v>
      </c>
      <c r="BY75" s="1326"/>
      <c r="BZ75" s="1326"/>
      <c r="CA75" s="1326"/>
      <c r="CB75" s="1326"/>
      <c r="CC75" s="1326"/>
      <c r="CD75" s="1326"/>
      <c r="CE75" s="1326"/>
      <c r="CF75" s="1326">
        <v>7.5</v>
      </c>
      <c r="CG75" s="1326"/>
      <c r="CH75" s="1326"/>
      <c r="CI75" s="1326"/>
      <c r="CJ75" s="1326"/>
      <c r="CK75" s="1326"/>
      <c r="CL75" s="1326"/>
      <c r="CM75" s="1326"/>
      <c r="CN75" s="1326">
        <v>8.1</v>
      </c>
      <c r="CO75" s="1326"/>
      <c r="CP75" s="1326"/>
      <c r="CQ75" s="1326"/>
      <c r="CR75" s="1326"/>
      <c r="CS75" s="1326"/>
      <c r="CT75" s="1326"/>
      <c r="CU75" s="1326"/>
      <c r="CV75" s="1326">
        <v>9</v>
      </c>
      <c r="CW75" s="1326"/>
      <c r="CX75" s="1326"/>
      <c r="CY75" s="1326"/>
      <c r="CZ75" s="1326"/>
      <c r="DA75" s="1326"/>
      <c r="DB75" s="1326"/>
      <c r="DC75" s="1326"/>
    </row>
    <row r="76" spans="2:107" x14ac:dyDescent="0.15">
      <c r="B76" s="397"/>
      <c r="G76" s="1332"/>
      <c r="H76" s="1332"/>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7"/>
      <c r="G77" s="1321"/>
      <c r="H77" s="1321"/>
      <c r="I77" s="1321"/>
      <c r="J77" s="1321"/>
      <c r="K77" s="1333"/>
      <c r="L77" s="1333"/>
      <c r="M77" s="1333"/>
      <c r="N77" s="1333"/>
      <c r="AN77" s="1325" t="s">
        <v>620</v>
      </c>
      <c r="AO77" s="1325"/>
      <c r="AP77" s="1325"/>
      <c r="AQ77" s="1325"/>
      <c r="AR77" s="1325"/>
      <c r="AS77" s="1325"/>
      <c r="AT77" s="1325"/>
      <c r="AU77" s="1325"/>
      <c r="AV77" s="1325"/>
      <c r="AW77" s="1325"/>
      <c r="AX77" s="1325"/>
      <c r="AY77" s="1325"/>
      <c r="AZ77" s="1325"/>
      <c r="BA77" s="1325"/>
      <c r="BB77" s="1328" t="s">
        <v>618</v>
      </c>
      <c r="BC77" s="1328"/>
      <c r="BD77" s="1328"/>
      <c r="BE77" s="1328"/>
      <c r="BF77" s="1328"/>
      <c r="BG77" s="1328"/>
      <c r="BH77" s="1328"/>
      <c r="BI77" s="1328"/>
      <c r="BJ77" s="1328"/>
      <c r="BK77" s="1328"/>
      <c r="BL77" s="1328"/>
      <c r="BM77" s="1328"/>
      <c r="BN77" s="1328"/>
      <c r="BO77" s="1328"/>
      <c r="BP77" s="1326">
        <v>52.3</v>
      </c>
      <c r="BQ77" s="1326"/>
      <c r="BR77" s="1326"/>
      <c r="BS77" s="1326"/>
      <c r="BT77" s="1326"/>
      <c r="BU77" s="1326"/>
      <c r="BV77" s="1326"/>
      <c r="BW77" s="1326"/>
      <c r="BX77" s="1326">
        <v>55.4</v>
      </c>
      <c r="BY77" s="1326"/>
      <c r="BZ77" s="1326"/>
      <c r="CA77" s="1326"/>
      <c r="CB77" s="1326"/>
      <c r="CC77" s="1326"/>
      <c r="CD77" s="1326"/>
      <c r="CE77" s="1326"/>
      <c r="CF77" s="1326">
        <v>52.7</v>
      </c>
      <c r="CG77" s="1326"/>
      <c r="CH77" s="1326"/>
      <c r="CI77" s="1326"/>
      <c r="CJ77" s="1326"/>
      <c r="CK77" s="1326"/>
      <c r="CL77" s="1326"/>
      <c r="CM77" s="1326"/>
      <c r="CN77" s="1326">
        <v>49.7</v>
      </c>
      <c r="CO77" s="1326"/>
      <c r="CP77" s="1326"/>
      <c r="CQ77" s="1326"/>
      <c r="CR77" s="1326"/>
      <c r="CS77" s="1326"/>
      <c r="CT77" s="1326"/>
      <c r="CU77" s="1326"/>
      <c r="CV77" s="1326">
        <v>37.299999999999997</v>
      </c>
      <c r="CW77" s="1326"/>
      <c r="CX77" s="1326"/>
      <c r="CY77" s="1326"/>
      <c r="CZ77" s="1326"/>
      <c r="DA77" s="1326"/>
      <c r="DB77" s="1326"/>
      <c r="DC77" s="1326"/>
    </row>
    <row r="78" spans="2:107" x14ac:dyDescent="0.15">
      <c r="B78" s="397"/>
      <c r="G78" s="1321"/>
      <c r="H78" s="1321"/>
      <c r="I78" s="1321"/>
      <c r="J78" s="1321"/>
      <c r="K78" s="1333"/>
      <c r="L78" s="1333"/>
      <c r="M78" s="1333"/>
      <c r="N78" s="1333"/>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7"/>
      <c r="G79" s="1321"/>
      <c r="H79" s="1321"/>
      <c r="I79" s="1331"/>
      <c r="J79" s="1331"/>
      <c r="K79" s="1334"/>
      <c r="L79" s="1334"/>
      <c r="M79" s="1334"/>
      <c r="N79" s="1334"/>
      <c r="AN79" s="1325"/>
      <c r="AO79" s="1325"/>
      <c r="AP79" s="1325"/>
      <c r="AQ79" s="1325"/>
      <c r="AR79" s="1325"/>
      <c r="AS79" s="1325"/>
      <c r="AT79" s="1325"/>
      <c r="AU79" s="1325"/>
      <c r="AV79" s="1325"/>
      <c r="AW79" s="1325"/>
      <c r="AX79" s="1325"/>
      <c r="AY79" s="1325"/>
      <c r="AZ79" s="1325"/>
      <c r="BA79" s="1325"/>
      <c r="BB79" s="1328" t="s">
        <v>623</v>
      </c>
      <c r="BC79" s="1328"/>
      <c r="BD79" s="1328"/>
      <c r="BE79" s="1328"/>
      <c r="BF79" s="1328"/>
      <c r="BG79" s="1328"/>
      <c r="BH79" s="1328"/>
      <c r="BI79" s="1328"/>
      <c r="BJ79" s="1328"/>
      <c r="BK79" s="1328"/>
      <c r="BL79" s="1328"/>
      <c r="BM79" s="1328"/>
      <c r="BN79" s="1328"/>
      <c r="BO79" s="1328"/>
      <c r="BP79" s="1326">
        <v>10</v>
      </c>
      <c r="BQ79" s="1326"/>
      <c r="BR79" s="1326"/>
      <c r="BS79" s="1326"/>
      <c r="BT79" s="1326"/>
      <c r="BU79" s="1326"/>
      <c r="BV79" s="1326"/>
      <c r="BW79" s="1326"/>
      <c r="BX79" s="1326">
        <v>9.6999999999999993</v>
      </c>
      <c r="BY79" s="1326"/>
      <c r="BZ79" s="1326"/>
      <c r="CA79" s="1326"/>
      <c r="CB79" s="1326"/>
      <c r="CC79" s="1326"/>
      <c r="CD79" s="1326"/>
      <c r="CE79" s="1326"/>
      <c r="CF79" s="1326">
        <v>9.5</v>
      </c>
      <c r="CG79" s="1326"/>
      <c r="CH79" s="1326"/>
      <c r="CI79" s="1326"/>
      <c r="CJ79" s="1326"/>
      <c r="CK79" s="1326"/>
      <c r="CL79" s="1326"/>
      <c r="CM79" s="1326"/>
      <c r="CN79" s="1326">
        <v>9.1999999999999993</v>
      </c>
      <c r="CO79" s="1326"/>
      <c r="CP79" s="1326"/>
      <c r="CQ79" s="1326"/>
      <c r="CR79" s="1326"/>
      <c r="CS79" s="1326"/>
      <c r="CT79" s="1326"/>
      <c r="CU79" s="1326"/>
      <c r="CV79" s="1326">
        <v>8.6</v>
      </c>
      <c r="CW79" s="1326"/>
      <c r="CX79" s="1326"/>
      <c r="CY79" s="1326"/>
      <c r="CZ79" s="1326"/>
      <c r="DA79" s="1326"/>
      <c r="DB79" s="1326"/>
      <c r="DC79" s="1326"/>
    </row>
    <row r="80" spans="2:107" x14ac:dyDescent="0.15">
      <c r="B80" s="397"/>
      <c r="G80" s="1321"/>
      <c r="H80" s="1321"/>
      <c r="I80" s="1331"/>
      <c r="J80" s="1331"/>
      <c r="K80" s="1334"/>
      <c r="L80" s="1334"/>
      <c r="M80" s="1334"/>
      <c r="N80" s="1334"/>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L9XcHSh4O+jd8t6to+930OoKn9r3sPla0LWBFWmXw/ecn4X/lwlMM0j+UvrdNshykfX2U/Q+TFaybQqWG4Ujg==" saltValue="ZY3vCP3YgiRYp/U3OEwm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sV5EUs+Yzz+45b0VHXXpbC617uXKiYNwZQ+WLk6b8ptBzoyt7+WQWdctq4Pey/FAFXNp7aYJPXTQyDZLY63ysg==" saltValue="jGmWPSfAHUynt77BfpH0k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sJdU/lRMnDvpyGjAPbFDzb2u5HVNenoRR6nxU7socbSAO3mkOCVgG1oeDvzgeCuWdAlr0qVIF121FHqeClCpnQ==" saltValue="IOhz+CaLrbSwWeo2BK2Wq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48222</v>
      </c>
      <c r="E3" s="162"/>
      <c r="F3" s="163">
        <v>65876</v>
      </c>
      <c r="G3" s="164"/>
      <c r="H3" s="165"/>
    </row>
    <row r="4" spans="1:8" x14ac:dyDescent="0.15">
      <c r="A4" s="166"/>
      <c r="B4" s="167"/>
      <c r="C4" s="168"/>
      <c r="D4" s="169">
        <v>14758</v>
      </c>
      <c r="E4" s="170"/>
      <c r="F4" s="171">
        <v>36484</v>
      </c>
      <c r="G4" s="172"/>
      <c r="H4" s="173"/>
    </row>
    <row r="5" spans="1:8" x14ac:dyDescent="0.15">
      <c r="A5" s="154" t="s">
        <v>562</v>
      </c>
      <c r="B5" s="159"/>
      <c r="C5" s="160"/>
      <c r="D5" s="161">
        <v>120064</v>
      </c>
      <c r="E5" s="162"/>
      <c r="F5" s="163">
        <v>68468</v>
      </c>
      <c r="G5" s="164"/>
      <c r="H5" s="165"/>
    </row>
    <row r="6" spans="1:8" x14ac:dyDescent="0.15">
      <c r="A6" s="166"/>
      <c r="B6" s="167"/>
      <c r="C6" s="168"/>
      <c r="D6" s="169">
        <v>39884</v>
      </c>
      <c r="E6" s="170"/>
      <c r="F6" s="171">
        <v>34140</v>
      </c>
      <c r="G6" s="172"/>
      <c r="H6" s="173"/>
    </row>
    <row r="7" spans="1:8" x14ac:dyDescent="0.15">
      <c r="A7" s="154" t="s">
        <v>563</v>
      </c>
      <c r="B7" s="159"/>
      <c r="C7" s="160"/>
      <c r="D7" s="161">
        <v>127341</v>
      </c>
      <c r="E7" s="162"/>
      <c r="F7" s="163">
        <v>69729</v>
      </c>
      <c r="G7" s="164"/>
      <c r="H7" s="165"/>
    </row>
    <row r="8" spans="1:8" x14ac:dyDescent="0.15">
      <c r="A8" s="166"/>
      <c r="B8" s="167"/>
      <c r="C8" s="168"/>
      <c r="D8" s="169">
        <v>35186</v>
      </c>
      <c r="E8" s="170"/>
      <c r="F8" s="171">
        <v>38908</v>
      </c>
      <c r="G8" s="172"/>
      <c r="H8" s="173"/>
    </row>
    <row r="9" spans="1:8" x14ac:dyDescent="0.15">
      <c r="A9" s="154" t="s">
        <v>564</v>
      </c>
      <c r="B9" s="159"/>
      <c r="C9" s="160"/>
      <c r="D9" s="161">
        <v>47884</v>
      </c>
      <c r="E9" s="162"/>
      <c r="F9" s="163">
        <v>74581</v>
      </c>
      <c r="G9" s="164"/>
      <c r="H9" s="165"/>
    </row>
    <row r="10" spans="1:8" x14ac:dyDescent="0.15">
      <c r="A10" s="166"/>
      <c r="B10" s="167"/>
      <c r="C10" s="168"/>
      <c r="D10" s="169">
        <v>24575</v>
      </c>
      <c r="E10" s="170"/>
      <c r="F10" s="171">
        <v>41563</v>
      </c>
      <c r="G10" s="172"/>
      <c r="H10" s="173"/>
    </row>
    <row r="11" spans="1:8" x14ac:dyDescent="0.15">
      <c r="A11" s="154" t="s">
        <v>565</v>
      </c>
      <c r="B11" s="159"/>
      <c r="C11" s="160"/>
      <c r="D11" s="161">
        <v>25237</v>
      </c>
      <c r="E11" s="162"/>
      <c r="F11" s="163">
        <v>76347</v>
      </c>
      <c r="G11" s="164"/>
      <c r="H11" s="165"/>
    </row>
    <row r="12" spans="1:8" x14ac:dyDescent="0.15">
      <c r="A12" s="166"/>
      <c r="B12" s="167"/>
      <c r="C12" s="174"/>
      <c r="D12" s="169">
        <v>7774</v>
      </c>
      <c r="E12" s="170"/>
      <c r="F12" s="171">
        <v>41762</v>
      </c>
      <c r="G12" s="172"/>
      <c r="H12" s="173"/>
    </row>
    <row r="13" spans="1:8" x14ac:dyDescent="0.15">
      <c r="A13" s="154"/>
      <c r="B13" s="159"/>
      <c r="C13" s="175"/>
      <c r="D13" s="176">
        <v>73750</v>
      </c>
      <c r="E13" s="177"/>
      <c r="F13" s="178">
        <v>71000</v>
      </c>
      <c r="G13" s="179"/>
      <c r="H13" s="165"/>
    </row>
    <row r="14" spans="1:8" x14ac:dyDescent="0.15">
      <c r="A14" s="166"/>
      <c r="B14" s="167"/>
      <c r="C14" s="168"/>
      <c r="D14" s="169">
        <v>24435</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2.93</v>
      </c>
      <c r="C19" s="180">
        <f>ROUND(VALUE(SUBSTITUTE(実質収支比率等に係る経年分析!G$48,"▲","-")),2)</f>
        <v>6.24</v>
      </c>
      <c r="D19" s="180">
        <f>ROUND(VALUE(SUBSTITUTE(実質収支比率等に係る経年分析!H$48,"▲","-")),2)</f>
        <v>5.62</v>
      </c>
      <c r="E19" s="180">
        <f>ROUND(VALUE(SUBSTITUTE(実質収支比率等に係る経年分析!I$48,"▲","-")),2)</f>
        <v>3.81</v>
      </c>
      <c r="F19" s="180">
        <f>ROUND(VALUE(SUBSTITUTE(実質収支比率等に係る経年分析!J$48,"▲","-")),2)</f>
        <v>5.3</v>
      </c>
    </row>
    <row r="20" spans="1:11" x14ac:dyDescent="0.15">
      <c r="A20" s="180" t="s">
        <v>55</v>
      </c>
      <c r="B20" s="180">
        <f>ROUND(VALUE(SUBSTITUTE(実質収支比率等に係る経年分析!F$47,"▲","-")),2)</f>
        <v>11.59</v>
      </c>
      <c r="C20" s="180">
        <f>ROUND(VALUE(SUBSTITUTE(実質収支比率等に係る経年分析!G$47,"▲","-")),2)</f>
        <v>8.65</v>
      </c>
      <c r="D20" s="180">
        <f>ROUND(VALUE(SUBSTITUTE(実質収支比率等に係る経年分析!H$47,"▲","-")),2)</f>
        <v>10.73</v>
      </c>
      <c r="E20" s="180">
        <f>ROUND(VALUE(SUBSTITUTE(実質収支比率等に係る経年分析!I$47,"▲","-")),2)</f>
        <v>9.1999999999999993</v>
      </c>
      <c r="F20" s="180">
        <f>ROUND(VALUE(SUBSTITUTE(実質収支比率等に係る経年分析!J$47,"▲","-")),2)</f>
        <v>26.78</v>
      </c>
    </row>
    <row r="21" spans="1:11" x14ac:dyDescent="0.15">
      <c r="A21" s="180" t="s">
        <v>56</v>
      </c>
      <c r="B21" s="180">
        <f>IF(ISNUMBER(VALUE(SUBSTITUTE(実質収支比率等に係る経年分析!F$49,"▲","-"))),ROUND(VALUE(SUBSTITUTE(実質収支比率等に係る経年分析!F$49,"▲","-")),2),NA())</f>
        <v>-10.39</v>
      </c>
      <c r="C21" s="180">
        <f>IF(ISNUMBER(VALUE(SUBSTITUTE(実質収支比率等に係る経年分析!G$49,"▲","-"))),ROUND(VALUE(SUBSTITUTE(実質収支比率等に係る経年分析!G$49,"▲","-")),2),NA())</f>
        <v>0.33</v>
      </c>
      <c r="D21" s="180">
        <f>IF(ISNUMBER(VALUE(SUBSTITUTE(実質収支比率等に係る経年分析!H$49,"▲","-"))),ROUND(VALUE(SUBSTITUTE(実質収支比率等に係る経年分析!H$49,"▲","-")),2),NA())</f>
        <v>1.95</v>
      </c>
      <c r="E21" s="180">
        <f>IF(ISNUMBER(VALUE(SUBSTITUTE(実質収支比率等に係る経年分析!I$49,"▲","-"))),ROUND(VALUE(SUBSTITUTE(実質収支比率等に係る経年分析!I$49,"▲","-")),2),NA())</f>
        <v>-3.58</v>
      </c>
      <c r="F21" s="180">
        <f>IF(ISNUMBER(VALUE(SUBSTITUTE(実質収支比率等に係る経年分析!J$49,"▲","-"))),ROUND(VALUE(SUBSTITUTE(実質収支比率等に係る経年分析!J$49,"▲","-")),2),NA())</f>
        <v>19.28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6.28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5.32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0.97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1.26</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1.31</v>
      </c>
    </row>
    <row r="32" spans="1:11" x14ac:dyDescent="0.15">
      <c r="A32" s="181" t="str">
        <f>IF(連結実質赤字比率に係る赤字・黒字の構成分析!C$38="",NA(),連結実質赤字比率に係る赤字・黒字の構成分析!C$38)</f>
        <v>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4.1900000000000004</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4.8099999999999996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36.549999999999997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40.549999999999997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1698</v>
      </c>
      <c r="E42" s="182"/>
      <c r="F42" s="182"/>
      <c r="G42" s="182">
        <f>'実質公債費比率（分子）の構造'!L$52</f>
        <v>1660</v>
      </c>
      <c r="H42" s="182"/>
      <c r="I42" s="182"/>
      <c r="J42" s="182">
        <f>'実質公債費比率（分子）の構造'!M$52</f>
        <v>1615</v>
      </c>
      <c r="K42" s="182"/>
      <c r="L42" s="182"/>
      <c r="M42" s="182">
        <f>'実質公債費比率（分子）の構造'!N$52</f>
        <v>1504</v>
      </c>
      <c r="N42" s="182"/>
      <c r="O42" s="182"/>
      <c r="P42" s="182">
        <f>'実質公債費比率（分子）の構造'!O$52</f>
        <v>1425</v>
      </c>
    </row>
    <row r="43" spans="1:16" x14ac:dyDescent="0.15">
      <c r="A43" s="182" t="s">
        <v>18</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v>
      </c>
      <c r="C44" s="182"/>
      <c r="D44" s="182"/>
      <c r="E44" s="182">
        <f>'実質公債費比率（分子）の構造'!L$50</f>
        <v>4</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66</v>
      </c>
      <c r="B46" s="182">
        <f>'実質公債費比率（分子）の構造'!K$48</f>
        <v>829</v>
      </c>
      <c r="C46" s="182"/>
      <c r="D46" s="182"/>
      <c r="E46" s="182">
        <f>'実質公債費比率（分子）の構造'!L$48</f>
        <v>883</v>
      </c>
      <c r="F46" s="182"/>
      <c r="G46" s="182"/>
      <c r="H46" s="182">
        <f>'実質公債費比率（分子）の構造'!M$48</f>
        <v>836</v>
      </c>
      <c r="I46" s="182"/>
      <c r="J46" s="182"/>
      <c r="K46" s="182">
        <f>'実質公債費比率（分子）の構造'!N$48</f>
        <v>860</v>
      </c>
      <c r="L46" s="182"/>
      <c r="M46" s="182"/>
      <c r="N46" s="182">
        <f>'実質公債費比率（分子）の構造'!O$48</f>
        <v>786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1453</v>
      </c>
      <c r="C49" s="182"/>
      <c r="D49" s="182"/>
      <c r="E49" s="182">
        <f>'実質公債費比率（分子）の構造'!L$45</f>
        <v>1425</v>
      </c>
      <c r="F49" s="182"/>
      <c r="G49" s="182"/>
      <c r="H49" s="182">
        <f>'実質公債費比率（分子）の構造'!M$45</f>
        <v>1382</v>
      </c>
      <c r="I49" s="182"/>
      <c r="J49" s="182"/>
      <c r="K49" s="182">
        <f>'実質公債費比率（分子）の構造'!N$45</f>
        <v>1417</v>
      </c>
      <c r="L49" s="182"/>
      <c r="M49" s="182"/>
      <c r="N49" s="182">
        <f>'実質公債費比率（分子）の構造'!O$45</f>
        <v>1593</v>
      </c>
      <c r="O49" s="182"/>
      <c r="P49" s="182"/>
    </row>
    <row r="50" spans="1:16" x14ac:dyDescent="0.15">
      <c r="A50" s="182" t="s">
        <v>70</v>
      </c>
      <c r="B50" s="182" t="e">
        <f>NA()</f>
        <v>#N/A</v>
      </c>
      <c r="C50" s="182">
        <f>IF(ISNUMBER('実質公債費比率（分子）の構造'!K$53),'実質公債費比率（分子）の構造'!K$53,NA())</f>
        <v>589</v>
      </c>
      <c r="D50" s="182" t="e">
        <f>NA()</f>
        <v>#N/A</v>
      </c>
      <c r="E50" s="182" t="e">
        <f>NA()</f>
        <v>#N/A</v>
      </c>
      <c r="F50" s="182">
        <f>IF(ISNUMBER('実質公債費比率（分子）の構造'!L$53),'実質公債費比率（分子）の構造'!L$53,NA())</f>
        <v>652</v>
      </c>
      <c r="G50" s="182" t="e">
        <f>NA()</f>
        <v>#N/A</v>
      </c>
      <c r="H50" s="182" t="e">
        <f>NA()</f>
        <v>#N/A</v>
      </c>
      <c r="I50" s="182">
        <f>IF(ISNUMBER('実質公債費比率（分子）の構造'!M$53),'実質公債費比率（分子）の構造'!M$53,NA())</f>
        <v>603</v>
      </c>
      <c r="J50" s="182" t="e">
        <f>NA()</f>
        <v>#N/A</v>
      </c>
      <c r="K50" s="182" t="e">
        <f>NA()</f>
        <v>#N/A</v>
      </c>
      <c r="L50" s="182">
        <f>IF(ISNUMBER('実質公債費比率（分子）の構造'!N$53),'実質公債費比率（分子）の構造'!N$53,NA())</f>
        <v>773</v>
      </c>
      <c r="M50" s="182" t="e">
        <f>NA()</f>
        <v>#N/A</v>
      </c>
      <c r="N50" s="182" t="e">
        <f>NA()</f>
        <v>#N/A</v>
      </c>
      <c r="O50" s="182">
        <f>IF(ISNUMBER('実質公債費比率（分子）の構造'!O$53),'実質公債費比率（分子）の構造'!O$53,NA())</f>
        <v>954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16285</v>
      </c>
      <c r="E56" s="181"/>
      <c r="F56" s="181"/>
      <c r="G56" s="181">
        <f>'将来負担比率（分子）の構造'!J$52</f>
        <v>16449</v>
      </c>
      <c r="H56" s="181"/>
      <c r="I56" s="181"/>
      <c r="J56" s="181">
        <f>'将来負担比率（分子）の構造'!K$52</f>
        <v>17797</v>
      </c>
      <c r="K56" s="181"/>
      <c r="L56" s="181"/>
      <c r="M56" s="181">
        <f>'将来負担比率（分子）の構造'!L$52</f>
        <v>18272</v>
      </c>
      <c r="N56" s="181"/>
      <c r="O56" s="181"/>
      <c r="P56" s="181">
        <f>'将来負担比率（分子）の構造'!M$52</f>
        <v>18940</v>
      </c>
    </row>
    <row r="57" spans="1:16" x14ac:dyDescent="0.15">
      <c r="A57" s="181" t="s">
        <v>42</v>
      </c>
      <c r="B57" s="181"/>
      <c r="C57" s="181"/>
      <c r="D57" s="181">
        <f>'将来負担比率（分子）の構造'!I$51</f>
        <v>122</v>
      </c>
      <c r="E57" s="181"/>
      <c r="F57" s="181"/>
      <c r="G57" s="181">
        <f>'将来負担比率（分子）の構造'!J$51</f>
        <v>141</v>
      </c>
      <c r="H57" s="181"/>
      <c r="I57" s="181"/>
      <c r="J57" s="181">
        <f>'将来負担比率（分子）の構造'!K$51</f>
        <v>177</v>
      </c>
      <c r="K57" s="181"/>
      <c r="L57" s="181"/>
      <c r="M57" s="181">
        <f>'将来負担比率（分子）の構造'!L$51</f>
        <v>313</v>
      </c>
      <c r="N57" s="181"/>
      <c r="O57" s="181"/>
      <c r="P57" s="181">
        <f>'将来負担比率（分子）の構造'!M$51</f>
        <v>477</v>
      </c>
    </row>
    <row r="58" spans="1:16" x14ac:dyDescent="0.15">
      <c r="A58" s="181" t="s">
        <v>41</v>
      </c>
      <c r="B58" s="181"/>
      <c r="C58" s="181"/>
      <c r="D58" s="181">
        <f>'将来負担比率（分子）の構造'!I$50</f>
        <v>2889</v>
      </c>
      <c r="E58" s="181"/>
      <c r="F58" s="181"/>
      <c r="G58" s="181">
        <f>'将来負担比率（分子）の構造'!J$50</f>
        <v>2039</v>
      </c>
      <c r="H58" s="181"/>
      <c r="I58" s="181"/>
      <c r="J58" s="181">
        <f>'将来負担比率（分子）の構造'!K$50</f>
        <v>2285</v>
      </c>
      <c r="K58" s="181"/>
      <c r="L58" s="181"/>
      <c r="M58" s="181">
        <f>'将来負担比率（分子）の構造'!L$50</f>
        <v>1720</v>
      </c>
      <c r="N58" s="181"/>
      <c r="O58" s="181"/>
      <c r="P58" s="181">
        <f>'将来負担比率（分子）の構造'!M$50</f>
        <v>5436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f>'将来負担比率（分子）の構造'!J$46</f>
        <v>1</v>
      </c>
      <c r="F61" s="181"/>
      <c r="G61" s="181"/>
      <c r="H61" s="181">
        <f>'将来負担比率（分子）の構造'!K$46</f>
        <v>1</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2157</v>
      </c>
      <c r="C62" s="181"/>
      <c r="D62" s="181"/>
      <c r="E62" s="181">
        <f>'将来負担比率（分子）の構造'!J$45</f>
        <v>2408</v>
      </c>
      <c r="F62" s="181"/>
      <c r="G62" s="181"/>
      <c r="H62" s="181">
        <f>'将来負担比率（分子）の構造'!K$45</f>
        <v>2042</v>
      </c>
      <c r="I62" s="181"/>
      <c r="J62" s="181"/>
      <c r="K62" s="181">
        <f>'将来負担比率（分子）の構造'!L$45</f>
        <v>2013</v>
      </c>
      <c r="L62" s="181"/>
      <c r="M62" s="181"/>
      <c r="N62" s="181">
        <f>'将来負担比率（分子）の構造'!M$45</f>
        <v>2030</v>
      </c>
      <c r="O62" s="181"/>
      <c r="P62" s="181"/>
    </row>
    <row r="63" spans="1:16" x14ac:dyDescent="0.15">
      <c r="A63" s="181" t="s">
        <v>34</v>
      </c>
      <c r="B63" s="181" t="str">
        <f>'将来負担比率（分子）の構造'!I$44</f>
        <v>-</v>
      </c>
      <c r="C63" s="181"/>
      <c r="D63" s="181"/>
      <c r="E63" s="181">
        <f>'将来負担比率（分子）の構造'!J$44</f>
        <v>94</v>
      </c>
      <c r="F63" s="181"/>
      <c r="G63" s="181"/>
      <c r="H63" s="181">
        <f>'将来負担比率（分子）の構造'!K$44</f>
        <v>98</v>
      </c>
      <c r="I63" s="181"/>
      <c r="J63" s="181"/>
      <c r="K63" s="181">
        <f>'将来負担比率（分子）の構造'!L$44</f>
        <v>134</v>
      </c>
      <c r="L63" s="181"/>
      <c r="M63" s="181"/>
      <c r="N63" s="181">
        <f>'将来負担比率（分子）の構造'!M$44</f>
        <v>134</v>
      </c>
      <c r="O63" s="181"/>
      <c r="P63" s="181"/>
    </row>
    <row r="64" spans="1:16" x14ac:dyDescent="0.15">
      <c r="A64" s="181" t="s">
        <v>33</v>
      </c>
      <c r="B64" s="181">
        <f>'将来負担比率（分子）の構造'!I$43</f>
        <v>9854</v>
      </c>
      <c r="C64" s="181"/>
      <c r="D64" s="181"/>
      <c r="E64" s="181">
        <f>'将来負担比率（分子）の構造'!J$43</f>
        <v>10052</v>
      </c>
      <c r="F64" s="181"/>
      <c r="G64" s="181"/>
      <c r="H64" s="181">
        <f>'将来負担比率（分子）の構造'!K$43</f>
        <v>9683</v>
      </c>
      <c r="I64" s="181"/>
      <c r="J64" s="181"/>
      <c r="K64" s="181">
        <f>'将来負担比率（分子）の構造'!L$43</f>
        <v>9617</v>
      </c>
      <c r="L64" s="181"/>
      <c r="M64" s="181"/>
      <c r="N64" s="181">
        <f>'将来負担比率（分子）の構造'!M$43</f>
        <v>9986</v>
      </c>
      <c r="O64" s="181"/>
      <c r="P64" s="181"/>
    </row>
    <row r="65" spans="1:16" x14ac:dyDescent="0.15">
      <c r="A65" s="181" t="s">
        <v>32</v>
      </c>
      <c r="B65" s="181">
        <f>'将来負担比率（分子）の構造'!I$42</f>
        <v>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13545</v>
      </c>
      <c r="C66" s="181"/>
      <c r="D66" s="181"/>
      <c r="E66" s="181">
        <f>'将来負担比率（分子）の構造'!J$41</f>
        <v>15731</v>
      </c>
      <c r="F66" s="181"/>
      <c r="G66" s="181"/>
      <c r="H66" s="181">
        <f>'将来負担比率（分子）の構造'!K$41</f>
        <v>18895</v>
      </c>
      <c r="I66" s="181"/>
      <c r="J66" s="181"/>
      <c r="K66" s="181">
        <f>'将来負担比率（分子）の構造'!L$41</f>
        <v>20856</v>
      </c>
      <c r="L66" s="181"/>
      <c r="M66" s="181"/>
      <c r="N66" s="181">
        <f>'将来負担比率（分子）の構造'!M$41</f>
        <v>21715</v>
      </c>
      <c r="O66" s="181"/>
      <c r="P66" s="181"/>
    </row>
    <row r="67" spans="1:16" x14ac:dyDescent="0.15">
      <c r="A67" s="181" t="s">
        <v>74</v>
      </c>
      <c r="B67" s="181" t="e">
        <f>NA()</f>
        <v>#N/A</v>
      </c>
      <c r="C67" s="181">
        <f>IF(ISNUMBER('将来負担比率（分子）の構造'!I$53), IF('将来負担比率（分子）の構造'!I$53 &lt; 0, 0, '将来負担比率（分子）の構造'!I$53), NA())</f>
        <v>6269</v>
      </c>
      <c r="D67" s="181" t="e">
        <f>NA()</f>
        <v>#N/A</v>
      </c>
      <c r="E67" s="181" t="e">
        <f>NA()</f>
        <v>#N/A</v>
      </c>
      <c r="F67" s="181">
        <f>IF(ISNUMBER('将来負担比率（分子）の構造'!J$53), IF('将来負担比率（分子）の構造'!J$53 &lt; 0, 0, '将来負担比率（分子）の構造'!J$53), NA())</f>
        <v>9657</v>
      </c>
      <c r="G67" s="181" t="e">
        <f>NA()</f>
        <v>#N/A</v>
      </c>
      <c r="H67" s="181" t="e">
        <f>NA()</f>
        <v>#N/A</v>
      </c>
      <c r="I67" s="181">
        <f>IF(ISNUMBER('将来負担比率（分子）の構造'!K$53), IF('将来負担比率（分子）の構造'!K$53 &lt; 0, 0, '将来負担比率（分子）の構造'!K$53), NA())</f>
        <v>10461</v>
      </c>
      <c r="J67" s="181" t="e">
        <f>NA()</f>
        <v>#N/A</v>
      </c>
      <c r="K67" s="181" t="e">
        <f>NA()</f>
        <v>#N/A</v>
      </c>
      <c r="L67" s="181">
        <f>IF(ISNUMBER('将来負担比率（分子）の構造'!L$53), IF('将来負担比率（分子）の構造'!L$53 &lt; 0, 0, '将来負担比率（分子）の構造'!L$53), NA())</f>
        <v>12315</v>
      </c>
      <c r="M67" s="181" t="e">
        <f>NA()</f>
        <v>#N/A</v>
      </c>
      <c r="N67" s="181" t="e">
        <f>NA()</f>
        <v>#N/A</v>
      </c>
      <c r="O67" s="181">
        <f>IF(ISNUMBER('将来負担比率（分子）の構造'!M$53), IF('将来負担比率（分子）の構造'!M$53 &lt; 0, 0, '将来負担比率（分子）の構造'!M$53), NA())</f>
        <v>9012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1062</v>
      </c>
      <c r="C72" s="185">
        <f>基金残高に係る経年分析!G55</f>
        <v>898</v>
      </c>
      <c r="D72" s="185">
        <f>基金残高に係る経年分析!H55</f>
        <v>2657</v>
      </c>
    </row>
    <row r="73" spans="1:16" x14ac:dyDescent="0.15">
      <c r="A73" s="184" t="s">
        <v>77</v>
      </c>
      <c r="B73" s="185">
        <f>基金残高に係る経年分析!F56</f>
        <v>56</v>
      </c>
      <c r="C73" s="185">
        <f>基金残高に係る経年分析!G56</f>
        <v>51</v>
      </c>
      <c r="D73" s="185">
        <f>基金残高に係る経年分析!H56</f>
        <v>1946</v>
      </c>
    </row>
    <row r="74" spans="1:16" x14ac:dyDescent="0.15">
      <c r="A74" s="184" t="s">
        <v>78</v>
      </c>
      <c r="B74" s="185">
        <f>基金残高に係る経年分析!F57</f>
        <v>525</v>
      </c>
      <c r="C74" s="185">
        <f>基金残高に係る経年分析!G57</f>
        <v>525</v>
      </c>
      <c r="D74" s="185">
        <f>基金残高に係る経年分析!H57</f>
        <v>588</v>
      </c>
    </row>
  </sheetData>
  <sheetProtection algorithmName="SHA-512" hashValue="ZScd1iRxSORYZpqyhw4nN/vzHTTU6HUno1QqwbyFBfWq8Yt7GbffJKQYGptrB1fbHWLeYup1Rilm3DoPdhHaRA==" saltValue="qYiKAdmjz0wXuzY7lQNe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2022-03-10T01:51:24Z</cp:lastPrinted>
  <dcterms:created xsi:type="dcterms:W3CDTF">2022-02-02T04:44:45Z</dcterms:created>
  <dcterms:modified xsi:type="dcterms:W3CDTF">2022-09-29T07:25:18Z</dcterms:modified>
  <cp:category/>
</cp:coreProperties>
</file>