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01\企画調整課\100 財政\036_財政状況資料集\R020220_ ３／４〆【市町村課】平成30年度財政状況資料集の作成及び公表について\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<sst xmlns="http://schemas.openxmlformats.org/spreadsheetml/2006/main" count="1091" uniqueCount="595">
  <si>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</si>
  <si>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</si>
  <si>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</si>
  <si>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</si>
  <si>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</si>
  <si>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</si>
  <si>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</si>
  <si>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</si>
  <si>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</si>
  <si>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</si>
  <si>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</si>
  <si>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</si>
  <si>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</si>
  <si>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</si>
  <si>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</si>
  <si>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</si>
  <si>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</si>
  <si>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</si>
  <si>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</si>
  <si>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</si>
  <si>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</si>
  <si>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</si>
  <si>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</si>
  <si>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</si>
  <si>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</si>
  <si>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</si>
  <si>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</si>
  <si>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</si>
  <si>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</si>
  <si>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</si>
  <si>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</si>
  <si>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</si>
  <si>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</si>
  <si>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</si>
  <si>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</si>
  <si>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</si>
  <si>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</si>
  <si>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</si>
  <si>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</si>
  <si>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</si>
  <si>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</si>
  <si>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</si>
  <si>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</si>
  <si>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</si>
  <si>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</si>
  <si>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</si>
  <si>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</si>
  <si>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</si>
  <si>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</si>
  <si>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</si>
  <si>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</si>
  <si>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</si>
  <si>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</si>
  <si>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</si>
  <si>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</si>
  <si>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</si>
  <si>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</si>
  <si>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</si>
  <si>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</si>
  <si>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</si>
  <si>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</si>
  <si>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</si>
  <si>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</si>
  <si>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</si>
  <si>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</si>
  <si>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</si>
  <si>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</si>
  <si>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</si>
  <si>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</si>
  <si>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</si>
  <si>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</si>
  <si>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</si>
  <si>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</si>
  <si>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</si>
  <si>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</si>
  <si>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</si>
  <si>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</si>
  <si>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</si>
  <si>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</si>
  <si>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</si>
  <si>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</si>
  <si>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</si>
  <si>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</si>
  <si>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</si>
  <si>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</si>
  <si>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</si>
  <si>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</si>
  <si>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</si>
  <si>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</si>
  <si>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</si>
  <si>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</si>
  <si>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</si>
  <si>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</si>
  <si>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</si>
  <si>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</si>
  <si>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</si>
  <si>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</si>
  <si>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</si>
  <si>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見附市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</si>
  <si>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</si>
  <si>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</si>
  <si>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</si>
  <si>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</si>
  <si>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</si>
  <si>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</si>
  <si>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</si>
  <si>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</si>
  <si>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</si>
  <si>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</si>
  <si>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</si>
  <si>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</si>
  <si>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</si>
  <si>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</si>
  <si>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</si>
  <si>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</si>
  <si>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</si>
  <si>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</si>
  <si>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</si>
  <si>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</si>
  <si>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</si>
  <si>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</si>
  <si>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</si>
  <si>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</si>
  <si>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</si>
  <si>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</si>
  <si>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</si>
  <si>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</si>
  <si>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</si>
  <si>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</si>
  <si>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</si>
  <si>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</si>
  <si>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</si>
  <si>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</si>
  <si>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</si>
  <si>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</si>
  <si>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</si>
  <si>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</si>
  <si>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</si>
  <si>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</si>
  <si>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</si>
  <si>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</si>
  <si>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</si>
  <si>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</si>
  <si>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</si>
  <si>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</si>
  <si>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</si>
  <si>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</si>
  <si>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</si>
  <si>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</si>
  <si>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</si>
  <si>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</si>
  <si>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</si>
  <si>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</si>
  <si>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</si>
  <si>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</si>
  <si>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</si>
  <si>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</si>
  <si>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</si>
  <si>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</si>
  <si>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</si>
  <si>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</si>
  <si>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</si>
  <si>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</si>
  <si>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</si>
  <si>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</si>
  <si>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</si>
  <si>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</si>
  <si>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</si>
  <si>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</si>
  <si>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</si>
  <si>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</si>
  <si>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</si>
  <si>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</si>
  <si>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</si>
  <si>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</si>
  <si>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</si>
  <si>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</si>
  <si>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</si>
  <si>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</si>
  <si>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</si>
  <si>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</si>
  <si>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</si>
  <si>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</si>
  <si>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</si>
  <si>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</si>
  <si>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</si>
  <si>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</si>
  <si>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</si>
  <si>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</si>
  <si>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</si>
  <si>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</si>
  <si>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</si>
  <si>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</si>
  <si>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</si>
  <si>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</si>
  <si>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</si>
  <si>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</si>
  <si>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</si>
  <si>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</si>
  <si>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</si>
  <si>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</si>
  <si>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</si>
  <si>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</si>
  <si>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</si>
  <si>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</si>
  <si>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</si>
  <si>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</si>
  <si>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</si>
  <si>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</si>
  <si>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</si>
  <si>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</si>
  <si>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新潟県見附市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</si>
  <si>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</si>
  <si>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</si>
  <si>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</si>
  <si>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</si>
  <si>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</si>
  <si>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</si>
  <si>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</si>
  <si>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</si>
  <si>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</si>
  <si>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</si>
  <si>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</si>
  <si>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</si>
  <si>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</si>
  <si>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</si>
  <si>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</si>
  <si>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</si>
  <si>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</si>
  <si>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</si>
  <si>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</si>
  <si>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</si>
  <si>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</si>
  <si>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</si>
  <si>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</si>
  <si>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</si>
  <si>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</si>
  <si>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</si>
  <si>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</si>
  <si>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</si>
  <si>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</si>
  <si>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</si>
  <si>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</si>
  <si>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</si>
  <si>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</si>
  <si>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</si>
  <si>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</si>
  <si>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</si>
  <si>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</si>
  <si>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</si>
  <si>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</si>
  <si>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</si>
  <si>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</si>
  <si>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</si>
  <si>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</si>
  <si>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</si>
  <si>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</si>
  <si>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</si>
  <si>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</si>
  <si>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</si>
  <si>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</si>
  <si>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</si>
  <si>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</si>
  <si>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</si>
  <si>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</si>
  <si>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</si>
  <si>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</si>
  <si>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</si>
  <si>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</si>
  <si>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</si>
  <si>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</si>
  <si>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</si>
  <si>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</si>
  <si>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</si>
  <si>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</si>
  <si>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</si>
  <si>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</si>
  <si>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</si>
  <si>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</si>
  <si>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</si>
  <si>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</si>
  <si>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</si>
  <si>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</si>
  <si>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</si>
  <si>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</si>
  <si>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</si>
  <si>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</si>
  <si>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</si>
  <si>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</si>
  <si>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</si>
  <si>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</si>
  <si>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</si>
  <si>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</si>
  <si>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</si>
  <si>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</si>
  <si>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</si>
  <si>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</si>
  <si>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</si>
  <si>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</si>
  <si>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</si>
  <si>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</si>
  <si>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</si>
  <si>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</si>
  <si>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</si>
  <si>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</si>
  <si>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</si>
  <si>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</si>
  <si>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</si>
  <si>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</si>
  <si>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</si>
  <si>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</si>
  <si>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</si>
  <si>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</si>
  <si>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</si>
  <si>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</si>
  <si>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</si>
  <si>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</si>
  <si>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</si>
  <si>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</si>
  <si>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</si>
  <si>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</si>
  <si>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</si>
  <si>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</si>
  <si>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</si>
  <si>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</si>
  <si>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</si>
  <si>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</si>
  <si>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</si>
  <si>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</si>
  <si>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</si>
  <si>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</si>
  <si>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</si>
  <si>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</si>
  <si>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</si>
  <si>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</si>
  <si>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</si>
  <si>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</si>
  <si>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</si>
  <si>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</si>
  <si>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</si>
  <si>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</si>
  <si>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</si>
  <si>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</si>
  <si>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</si>
  <si>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</si>
  <si>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</si>
  <si>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</si>
  <si>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</si>
  <si>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</si>
  <si>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</si>
  <si>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</si>
  <si>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</si>
  <si>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</si>
  <si>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</si>
  <si>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</si>
  <si>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</si>
  <si>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</si>
  <si>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</si>
  <si>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</si>
  <si>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</si>
  <si>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</si>
  <si>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</si>
  <si>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</si>
  <si>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新潟県見附市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</si>
  <si>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</si>
  <si>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</si>
  <si>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</si>
  <si>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</si>
  <si>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</si>
  <si>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</si>
  <si>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</si>
  <si>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</si>
  <si>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</si>
  <si>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</si>
  <si>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</si>
  <si>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</si>
  <si>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</si>
  <si>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</si>
  <si>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</si>
  <si>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</si>
  <si>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</si>
  <si>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</si>
  <si>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</si>
  <si>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</si>
  <si>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</si>
  <si>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</si>
  <si>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</si>
  <si>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</si>
  <si>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</si>
  <si>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</si>
  <si>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</si>
  <si>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</si>
  <si>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</si>
  <si>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</si>
  <si>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</si>
  <si>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</si>
  <si>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</si>
  <si>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</si>
  <si>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</si>
  <si>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</si>
  <si>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</si>
  <si>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</si>
  <si>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</si>
  <si>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ガス事業会計</t>
    <phoneticPr fontId="5"/>
  </si>
  <si>
    <t>下水道事業会計</t>
    <phoneticPr fontId="5"/>
  </si>
  <si>
    <t>病院事業会計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</si>
  <si>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</si>
  <si>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</si>
  <si>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</si>
  <si>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</si>
  <si>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</si>
  <si>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</si>
  <si>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</si>
  <si>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</si>
  <si>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</si>
  <si>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</si>
  <si>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</si>
  <si>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</si>
  <si>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</si>
  <si>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</si>
  <si>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</si>
  <si>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</si>
  <si>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</si>
  <si>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</si>
  <si>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</si>
  <si>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</si>
  <si>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</si>
  <si>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</si>
  <si>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</si>
  <si>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</si>
  <si>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</si>
  <si>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</si>
  <si>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</si>
  <si>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</si>
  <si>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</si>
  <si>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</si>
  <si>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</si>
  <si>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</si>
  <si>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</si>
  <si>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</si>
  <si>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</si>
  <si>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</si>
  <si>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</si>
  <si>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</si>
  <si>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</si>
  <si>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</si>
  <si>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</si>
  <si>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</si>
  <si>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</si>
  <si>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</si>
  <si>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</si>
  <si>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</si>
  <si>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</si>
  <si>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</si>
  <si>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</si>
  <si>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</si>
  <si>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</si>
  <si>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</si>
  <si>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</si>
  <si>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</si>
  <si>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</si>
  <si>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</si>
  <si>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</si>
  <si>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</si>
  <si>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</si>
  <si>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</si>
  <si>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</si>
  <si>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</si>
  <si>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</si>
  <si>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</si>
  <si>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</si>
  <si>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ガス事業会計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</si>
  <si>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</si>
  <si>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</si>
  <si>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</si>
  <si>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</si>
  <si>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</si>
  <si>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</si>
  <si>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</si>
  <si>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</si>
  <si>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</si>
  <si>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</si>
  <si>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</si>
  <si>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</si>
  <si>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</si>
  <si>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</si>
  <si>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</si>
  <si>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</si>
  <si>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</si>
  <si>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</si>
  <si>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</si>
  <si>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</si>
  <si>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</si>
  <si>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</si>
  <si>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</si>
  <si>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</si>
  <si>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</si>
  <si>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</si>
  <si>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</si>
  <si>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</si>
  <si>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</si>
  <si>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</si>
  <si>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</si>
  <si>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</si>
  <si>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</si>
  <si>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</si>
  <si>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</si>
  <si>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</si>
  <si>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</si>
  <si>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</si>
  <si>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</si>
  <si>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</si>
  <si>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</si>
  <si>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</si>
  <si>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</si>
  <si>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</si>
  <si>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</si>
  <si>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</si>
  <si>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</si>
  <si>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</si>
  <si>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</si>
  <si>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</si>
  <si>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</si>
  <si>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</si>
  <si>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</si>
  <si>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</si>
  <si>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</si>
  <si>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</si>
  <si>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</si>
  <si>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</si>
  <si>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</si>
  <si>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</si>
  <si>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</si>
  <si>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</si>
  <si>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</si>
  <si>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</si>
  <si>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</si>
  <si>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</si>
  <si>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</si>
  <si>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</si>
  <si>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</si>
  <si>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</si>
  <si>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</si>
  <si>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</si>
  <si>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</si>
  <si>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</si>
  <si>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</si>
  <si>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</si>
  <si>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</si>
  <si>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</si>
  <si>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</si>
  <si>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</si>
  <si>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</si>
  <si>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</si>
  <si>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</si>
  <si>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</si>
  <si>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</si>
  <si>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</si>
  <si>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3.86</t>
  </si>
  <si>
    <t>▲ 10.39</t>
  </si>
  <si>
    <t>水道事業会計</t>
  </si>
  <si>
    <t>一般会計</t>
  </si>
  <si>
    <t>ガス事業会計</t>
  </si>
  <si>
    <t>病院事業会計</t>
  </si>
  <si>
    <t>宅地造成事業特別会計</t>
  </si>
  <si>
    <t>下水道事業会計</t>
  </si>
  <si>
    <t>国民健康保険事業特別会計</t>
  </si>
  <si>
    <t>▲ 0.00</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</si>
  <si>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</si>
  <si>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</si>
  <si>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</si>
  <si>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</si>
  <si>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</si>
  <si>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</si>
  <si>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</si>
  <si>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</si>
  <si>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</si>
  <si>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</si>
  <si>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新潟県後期高齢者医療広域連合　一般会計</t>
    <phoneticPr fontId="2"/>
  </si>
  <si>
    <t>新潟県後期高齢者医療広域連合　後期高齢者医療特別会計</t>
    <phoneticPr fontId="2"/>
  </si>
  <si>
    <t>新潟県中越福祉事務組合</t>
    <phoneticPr fontId="2"/>
  </si>
  <si>
    <t>新潟県市町村総合事務組合　一般会計</t>
    <phoneticPr fontId="2"/>
  </si>
  <si>
    <t>新潟県市町村総合事務組合　消防団員等公務災害補償事業特別会計</t>
    <phoneticPr fontId="2"/>
  </si>
  <si>
    <t>新潟県市町村総合事務組合　非常勤職員公務災害補償等事業特別会計</t>
    <phoneticPr fontId="2"/>
  </si>
  <si>
    <t>新潟県市町村総合事務組合　消防賞じゅつ金支給事業特別会計</t>
    <phoneticPr fontId="2"/>
  </si>
  <si>
    <t>新潟県市町村総合事務組合　職員退職手当支給事業特別会計</t>
    <phoneticPr fontId="2"/>
  </si>
  <si>
    <t>新潟県市町村総合事務組合　交通災害共済事業特別会計</t>
    <phoneticPr fontId="2"/>
  </si>
  <si>
    <t>-</t>
    <phoneticPr fontId="2"/>
  </si>
  <si>
    <t>-</t>
    <phoneticPr fontId="2"/>
  </si>
  <si>
    <t>教育施設建設基金</t>
    <rPh sb="0" eb="2">
      <t>キョウイク</t>
    </rPh>
    <rPh sb="2" eb="4">
      <t>シセツ</t>
    </rPh>
    <rPh sb="4" eb="6">
      <t>ケンセツ</t>
    </rPh>
    <rPh sb="6" eb="8">
      <t>キキン</t>
    </rPh>
    <phoneticPr fontId="11"/>
  </si>
  <si>
    <t>公園等整備基金</t>
    <rPh sb="0" eb="2">
      <t>コウエン</t>
    </rPh>
    <rPh sb="2" eb="3">
      <t>トウ</t>
    </rPh>
    <rPh sb="3" eb="5">
      <t>セイビ</t>
    </rPh>
    <rPh sb="5" eb="7">
      <t>キキン</t>
    </rPh>
    <phoneticPr fontId="11"/>
  </si>
  <si>
    <t>地域福祉基金</t>
    <rPh sb="0" eb="2">
      <t>チイキ</t>
    </rPh>
    <rPh sb="2" eb="4">
      <t>フクシ</t>
    </rPh>
    <rPh sb="4" eb="6">
      <t>キキン</t>
    </rPh>
    <phoneticPr fontId="11"/>
  </si>
  <si>
    <t>防災まちづくり基金</t>
    <rPh sb="0" eb="2">
      <t>ボウサイ</t>
    </rPh>
    <rPh sb="7" eb="9">
      <t>キキン</t>
    </rPh>
    <phoneticPr fontId="2"/>
  </si>
  <si>
    <t>見附市ふるさと応援基金</t>
    <rPh sb="0" eb="3">
      <t>ミツケシ</t>
    </rPh>
    <rPh sb="7" eb="9">
      <t>オウエン</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</si>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</sst>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wrapText="1"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253D-412D-B619-F22215BB83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28376</c:v>
                </c:pt>
                <c:pt idx="1">
                  <c:v>51843</c:v>
                </c:pt>
                <c:pt idx="2">
                  <c:v>48222</c:v>
                </c:pt>
                <c:pt idx="3">
                  <c:v>120064</c:v>
                </c:pt>
                <c:pt idx="4">
                  <c:v>127341</c:v>
                </c:pt>
              </c:numCache>
            </c:numRef>
          </c:val>
          <c:smooth val="0"/>
          <c:extLst>
            <c:ext xmlns:c16="http://schemas.microsoft.com/office/drawing/2014/chart" uri="{C3380CC4-5D6E-409C-BE32-E72D297353CC}">
              <c16:uniqueId val="{00000001-253D-412D-B619-F22215BB83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c:v>
                </c:pt>
                <c:pt idx="1">
                  <c:v>4.95</c:v>
                </c:pt>
                <c:pt idx="2">
                  <c:v>2.93</c:v>
                </c:pt>
                <c:pt idx="3">
                  <c:v>6.24</c:v>
                </c:pt>
                <c:pt idx="4">
                  <c:v>5.62</c:v>
                </c:pt>
              </c:numCache>
            </c:numRef>
          </c:val>
          <c:extLst>
            <c:ext xmlns:c16="http://schemas.microsoft.com/office/drawing/2014/chart" uri="{C3380CC4-5D6E-409C-BE32-E72D297353CC}">
              <c16:uniqueId val="{00000000-5999-40F5-B802-7F47AD6560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23.5</c:v>
                </c:pt>
                <c:pt idx="1">
                  <c:v>19.71</c:v>
                </c:pt>
                <c:pt idx="2">
                  <c:v>11.59</c:v>
                </c:pt>
                <c:pt idx="3">
                  <c:v>8.65</c:v>
                </c:pt>
                <c:pt idx="4">
                  <c:v>10.73</c:v>
                </c:pt>
              </c:numCache>
            </c:numRef>
          </c:val>
          <c:extLst>
            <c:ext xmlns:c16="http://schemas.microsoft.com/office/drawing/2014/chart" uri="{C3380CC4-5D6E-409C-BE32-E72D297353CC}">
              <c16:uniqueId val="{00000001-5999-40F5-B802-7F47AD6560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1.54</c:v>
                </c:pt>
                <c:pt idx="1">
                  <c:v>-3.86</c:v>
                </c:pt>
                <c:pt idx="2">
                  <c:v>-10.39</c:v>
                </c:pt>
                <c:pt idx="3">
                  <c:v>0.33</c:v>
                </c:pt>
                <c:pt idx="4">
                  <c:v>1.95</c:v>
                </c:pt>
              </c:numCache>
            </c:numRef>
          </c:val>
          <c:smooth val="0"/>
          <c:extLst>
            <c:ext xmlns:c16="http://schemas.microsoft.com/office/drawing/2014/chart" uri="{C3380CC4-5D6E-409C-BE32-E72D297353CC}">
              <c16:uniqueId val="{00000002-5999-40F5-B802-7F47AD6560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0.79</c:v>
                </c:pt>
                <c:pt idx="4">
                  <c:v>#N/A</c:v>
                </c:pt>
                <c:pt idx="5">
                  <c:v>0.37</c:v>
                </c:pt>
                <c:pt idx="6">
                  <c:v>#N/A</c:v>
                </c:pt>
                <c:pt idx="7">
                  <c:v>1.01</c:v>
                </c:pt>
                <c:pt idx="8">
                  <c:v>#N/A</c:v>
                </c:pt>
                <c:pt idx="9">
                  <c:v>0.09</c:v>
                </c:pt>
              </c:numCache>
            </c:numRef>
          </c:val>
          <c:extLst>
            <c:ext xmlns:c16="http://schemas.microsoft.com/office/drawing/2014/chart" uri="{C3380CC4-5D6E-409C-BE32-E72D297353CC}">
              <c16:uniqueId val="{00000000-39A9-4CDC-A451-24CE8BF274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A9-4CDC-A451-24CE8BF274E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0.03</c:v>
                </c:pt>
                <c:pt idx="4">
                  <c:v>#N/A</c:v>
                </c:pt>
                <c:pt idx="5">
                  <c:v>0.03</c:v>
                </c:pt>
                <c:pt idx="6">
                  <c:v>#N/A</c:v>
                </c:pt>
                <c:pt idx="7">
                  <c:v>0.08</c:v>
                </c:pt>
                <c:pt idx="8">
                  <c:v>#N/A</c:v>
                </c:pt>
                <c:pt idx="9">
                  <c:v>0.97</c:v>
                </c:pt>
              </c:numCache>
            </c:numRef>
          </c:val>
          <c:extLst>
            <c:ext xmlns:c16="http://schemas.microsoft.com/office/drawing/2014/chart" uri="{C3380CC4-5D6E-409C-BE32-E72D297353CC}">
              <c16:uniqueId val="{00000002-39A9-4CDC-A451-24CE8BF274E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c:v>
                </c:pt>
                <c:pt idx="2">
                  <c:v>#N/A</c:v>
                </c:pt>
                <c:pt idx="3">
                  <c:v>0</c:v>
                </c:pt>
                <c:pt idx="4">
                  <c:v>#N/A</c:v>
                </c:pt>
                <c:pt idx="5">
                  <c:v>0.73</c:v>
                </c:pt>
                <c:pt idx="6">
                  <c:v>#N/A</c:v>
                </c:pt>
                <c:pt idx="7">
                  <c:v>2.46</c:v>
                </c:pt>
                <c:pt idx="8">
                  <c:v>#N/A</c:v>
                </c:pt>
                <c:pt idx="9">
                  <c:v>1.26</c:v>
                </c:pt>
              </c:numCache>
            </c:numRef>
          </c:val>
          <c:extLst>
            <c:ext xmlns:c16="http://schemas.microsoft.com/office/drawing/2014/chart" uri="{C3380CC4-5D6E-409C-BE32-E72D297353CC}">
              <c16:uniqueId val="{00000003-39A9-4CDC-A451-24CE8BF274E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1.05</c:v>
                </c:pt>
                <c:pt idx="2">
                  <c:v>#N/A</c:v>
                </c:pt>
                <c:pt idx="3">
                  <c:v>2.2999999999999998</c:v>
                </c:pt>
                <c:pt idx="4">
                  <c:v>#N/A</c:v>
                </c:pt>
                <c:pt idx="5">
                  <c:v>1.17</c:v>
                </c:pt>
                <c:pt idx="6">
                  <c:v>#N/A</c:v>
                </c:pt>
                <c:pt idx="7">
                  <c:v>1.53</c:v>
                </c:pt>
                <c:pt idx="8">
                  <c:v>#N/A</c:v>
                </c:pt>
                <c:pt idx="9">
                  <c:v>2.81</c:v>
                </c:pt>
              </c:numCache>
            </c:numRef>
          </c:val>
          <c:extLst>
            <c:ext xmlns:c16="http://schemas.microsoft.com/office/drawing/2014/chart" uri="{C3380CC4-5D6E-409C-BE32-E72D297353CC}">
              <c16:uniqueId val="{00000004-39A9-4CDC-A451-24CE8BF274EC}"/>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3.44</c:v>
                </c:pt>
                <c:pt idx="8">
                  <c:v>#N/A</c:v>
                </c:pt>
                <c:pt idx="9">
                  <c:v>3.34</c:v>
                </c:pt>
              </c:numCache>
            </c:numRef>
          </c:val>
          <c:extLst>
            <c:ext xmlns:c16="http://schemas.microsoft.com/office/drawing/2014/chart" uri="{C3380CC4-5D6E-409C-BE32-E72D297353CC}">
              <c16:uniqueId val="{00000005-39A9-4CDC-A451-24CE8BF274E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5.05</c:v>
                </c:pt>
                <c:pt idx="2">
                  <c:v>#N/A</c:v>
                </c:pt>
                <c:pt idx="3">
                  <c:v>6.12</c:v>
                </c:pt>
                <c:pt idx="4">
                  <c:v>#N/A</c:v>
                </c:pt>
                <c:pt idx="5">
                  <c:v>5.96</c:v>
                </c:pt>
                <c:pt idx="6">
                  <c:v>#N/A</c:v>
                </c:pt>
                <c:pt idx="7">
                  <c:v>4.8099999999999996</c:v>
                </c:pt>
                <c:pt idx="8">
                  <c:v>#N/A</c:v>
                </c:pt>
                <c:pt idx="9">
                  <c:v>4.55</c:v>
                </c:pt>
              </c:numCache>
            </c:numRef>
          </c:val>
          <c:extLst>
            <c:ext xmlns:c16="http://schemas.microsoft.com/office/drawing/2014/chart" uri="{C3380CC4-5D6E-409C-BE32-E72D297353CC}">
              <c16:uniqueId val="{00000006-39A9-4CDC-A451-24CE8BF274EC}"/>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5.09</c:v>
                </c:pt>
                <c:pt idx="2">
                  <c:v>#N/A</c:v>
                </c:pt>
                <c:pt idx="3">
                  <c:v>5.39</c:v>
                </c:pt>
                <c:pt idx="4">
                  <c:v>#N/A</c:v>
                </c:pt>
                <c:pt idx="5">
                  <c:v>6.28</c:v>
                </c:pt>
                <c:pt idx="6">
                  <c:v>#N/A</c:v>
                </c:pt>
                <c:pt idx="7">
                  <c:v>6.21</c:v>
                </c:pt>
                <c:pt idx="8">
                  <c:v>#N/A</c:v>
                </c:pt>
                <c:pt idx="9">
                  <c:v>5.12</c:v>
                </c:pt>
              </c:numCache>
            </c:numRef>
          </c:val>
          <c:extLst>
            <c:ext xmlns:c16="http://schemas.microsoft.com/office/drawing/2014/chart" uri="{C3380CC4-5D6E-409C-BE32-E72D297353CC}">
              <c16:uniqueId val="{00000007-39A9-4CDC-A451-24CE8BF274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c:v>
                </c:pt>
                <c:pt idx="2">
                  <c:v>#N/A</c:v>
                </c:pt>
                <c:pt idx="3">
                  <c:v>4.9400000000000004</c:v>
                </c:pt>
                <c:pt idx="4">
                  <c:v>#N/A</c:v>
                </c:pt>
                <c:pt idx="5">
                  <c:v>2.93</c:v>
                </c:pt>
                <c:pt idx="6">
                  <c:v>#N/A</c:v>
                </c:pt>
                <c:pt idx="7">
                  <c:v>6.24</c:v>
                </c:pt>
                <c:pt idx="8">
                  <c:v>#N/A</c:v>
                </c:pt>
                <c:pt idx="9">
                  <c:v>5.62</c:v>
                </c:pt>
              </c:numCache>
            </c:numRef>
          </c:val>
          <c:extLst>
            <c:ext xmlns:c16="http://schemas.microsoft.com/office/drawing/2014/chart" uri="{C3380CC4-5D6E-409C-BE32-E72D297353CC}">
              <c16:uniqueId val="{00000008-39A9-4CDC-A451-24CE8BF274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18.55</c:v>
                </c:pt>
                <c:pt idx="2">
                  <c:v>#N/A</c:v>
                </c:pt>
                <c:pt idx="3">
                  <c:v>19.95</c:v>
                </c:pt>
                <c:pt idx="4">
                  <c:v>#N/A</c:v>
                </c:pt>
                <c:pt idx="5">
                  <c:v>22.6</c:v>
                </c:pt>
                <c:pt idx="6">
                  <c:v>#N/A</c:v>
                </c:pt>
                <c:pt idx="7">
                  <c:v>28.75</c:v>
                </c:pt>
                <c:pt idx="8">
                  <c:v>#N/A</c:v>
                </c:pt>
                <c:pt idx="9">
                  <c:v>30.41</c:v>
                </c:pt>
              </c:numCache>
            </c:numRef>
          </c:val>
          <c:extLst>
            <c:ext xmlns:c16="http://schemas.microsoft.com/office/drawing/2014/chart" uri="{C3380CC4-5D6E-409C-BE32-E72D297353CC}">
              <c16:uniqueId val="{00000009-39A9-4CDC-A451-24CE8BF274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1746</c:v>
                </c:pt>
                <c:pt idx="5">
                  <c:v>1749</c:v>
                </c:pt>
                <c:pt idx="8">
                  <c:v>1698</c:v>
                </c:pt>
                <c:pt idx="11">
                  <c:v>1660</c:v>
                </c:pt>
                <c:pt idx="14">
                  <c:v>1615</c:v>
                </c:pt>
              </c:numCache>
            </c:numRef>
          </c:val>
          <c:extLst>
            <c:ext xmlns:c16="http://schemas.microsoft.com/office/drawing/2014/chart" uri="{C3380CC4-5D6E-409C-BE32-E72D297353CC}">
              <c16:uniqueId val="{00000000-8DFE-45DA-85B0-7034AD5353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FE-45DA-85B0-7034AD5353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6</c:v>
                </c:pt>
                <c:pt idx="6">
                  <c:v>5</c:v>
                </c:pt>
                <c:pt idx="9">
                  <c:v>4</c:v>
                </c:pt>
                <c:pt idx="12">
                  <c:v>0</c:v>
                </c:pt>
              </c:numCache>
            </c:numRef>
          </c:val>
          <c:extLst>
            <c:ext xmlns:c16="http://schemas.microsoft.com/office/drawing/2014/chart" uri="{C3380CC4-5D6E-409C-BE32-E72D297353CC}">
              <c16:uniqueId val="{00000002-8DFE-45DA-85B0-7034AD5353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FE-45DA-85B0-7034AD5353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816</c:v>
                </c:pt>
                <c:pt idx="3">
                  <c:v>873</c:v>
                </c:pt>
                <c:pt idx="6">
                  <c:v>829</c:v>
                </c:pt>
                <c:pt idx="9">
                  <c:v>883</c:v>
                </c:pt>
                <c:pt idx="12">
                  <c:v>836</c:v>
                </c:pt>
              </c:numCache>
            </c:numRef>
          </c:val>
          <c:extLst>
            <c:ext xmlns:c16="http://schemas.microsoft.com/office/drawing/2014/chart" uri="{C3380CC4-5D6E-409C-BE32-E72D297353CC}">
              <c16:uniqueId val="{00000004-8DFE-45DA-85B0-7034AD5353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E-45DA-85B0-7034AD5353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FE-45DA-85B0-7034AD5353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1518</c:v>
                </c:pt>
                <c:pt idx="3">
                  <c:v>1518</c:v>
                </c:pt>
                <c:pt idx="6">
                  <c:v>1453</c:v>
                </c:pt>
                <c:pt idx="9">
                  <c:v>1425</c:v>
                </c:pt>
                <c:pt idx="12">
                  <c:v>1382</c:v>
                </c:pt>
              </c:numCache>
            </c:numRef>
          </c:val>
          <c:extLst>
            <c:ext xmlns:c16="http://schemas.microsoft.com/office/drawing/2014/chart" uri="{C3380CC4-5D6E-409C-BE32-E72D297353CC}">
              <c16:uniqueId val="{00000007-8DFE-45DA-85B0-7034AD5353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603</c:v>
                </c:pt>
                <c:pt idx="2">
                  <c:v>#N/A</c:v>
                </c:pt>
                <c:pt idx="3">
                  <c:v>#N/A</c:v>
                </c:pt>
                <c:pt idx="4">
                  <c:v>648</c:v>
                </c:pt>
                <c:pt idx="5">
                  <c:v>#N/A</c:v>
                </c:pt>
                <c:pt idx="6">
                  <c:v>#N/A</c:v>
                </c:pt>
                <c:pt idx="7">
                  <c:v>589</c:v>
                </c:pt>
                <c:pt idx="8">
                  <c:v>#N/A</c:v>
                </c:pt>
                <c:pt idx="9">
                  <c:v>#N/A</c:v>
                </c:pt>
                <c:pt idx="10">
                  <c:v>652</c:v>
                </c:pt>
                <c:pt idx="11">
                  <c:v>#N/A</c:v>
                </c:pt>
                <c:pt idx="12">
                  <c:v>#N/A</c:v>
                </c:pt>
                <c:pt idx="13">
                  <c:v>603</c:v>
                </c:pt>
                <c:pt idx="14">
                  <c:v>#N/A</c:v>
                </c:pt>
              </c:numCache>
            </c:numRef>
          </c:val>
          <c:smooth val="0"/>
          <c:extLst>
            <c:ext xmlns:c16="http://schemas.microsoft.com/office/drawing/2014/chart" uri="{C3380CC4-5D6E-409C-BE32-E72D297353CC}">
              <c16:uniqueId val="{00000008-8DFE-45DA-85B0-7034AD5353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16919</c:v>
                </c:pt>
                <c:pt idx="5">
                  <c:v>16375</c:v>
                </c:pt>
                <c:pt idx="8">
                  <c:v>16285</c:v>
                </c:pt>
                <c:pt idx="11">
                  <c:v>16449</c:v>
                </c:pt>
                <c:pt idx="14">
                  <c:v>17797</c:v>
                </c:pt>
              </c:numCache>
            </c:numRef>
          </c:val>
          <c:extLst>
            <c:ext xmlns:c16="http://schemas.microsoft.com/office/drawing/2014/chart" uri="{C3380CC4-5D6E-409C-BE32-E72D297353CC}">
              <c16:uniqueId val="{00000000-0A23-476F-8F01-CC28EF24F3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163</c:v>
                </c:pt>
                <c:pt idx="5">
                  <c:v>142</c:v>
                </c:pt>
                <c:pt idx="8">
                  <c:v>122</c:v>
                </c:pt>
                <c:pt idx="11">
                  <c:v>141</c:v>
                </c:pt>
                <c:pt idx="14">
                  <c:v>177</c:v>
                </c:pt>
              </c:numCache>
            </c:numRef>
          </c:val>
          <c:extLst>
            <c:ext xmlns:c16="http://schemas.microsoft.com/office/drawing/2014/chart" uri="{C3380CC4-5D6E-409C-BE32-E72D297353CC}">
              <c16:uniqueId val="{00000001-0A23-476F-8F01-CC28EF24F3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4007</c:v>
                </c:pt>
                <c:pt idx="5">
                  <c:v>4029</c:v>
                </c:pt>
                <c:pt idx="8">
                  <c:v>2889</c:v>
                </c:pt>
                <c:pt idx="11">
                  <c:v>2039</c:v>
                </c:pt>
                <c:pt idx="14">
                  <c:v>2285</c:v>
                </c:pt>
              </c:numCache>
            </c:numRef>
          </c:val>
          <c:extLst>
            <c:ext xmlns:c16="http://schemas.microsoft.com/office/drawing/2014/chart" uri="{C3380CC4-5D6E-409C-BE32-E72D297353CC}">
              <c16:uniqueId val="{00000002-0A23-476F-8F01-CC28EF24F3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23-476F-8F01-CC28EF24F3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23-476F-8F01-CC28EF24F3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c:v>
                </c:pt>
                <c:pt idx="6">
                  <c:v>3</c:v>
                </c:pt>
                <c:pt idx="9">
                  <c:v>1</c:v>
                </c:pt>
                <c:pt idx="12">
                  <c:v>1</c:v>
                </c:pt>
              </c:numCache>
            </c:numRef>
          </c:val>
          <c:extLst>
            <c:ext xmlns:c16="http://schemas.microsoft.com/office/drawing/2014/chart" uri="{C3380CC4-5D6E-409C-BE32-E72D297353CC}">
              <c16:uniqueId val="{00000005-0A23-476F-8F01-CC28EF24F3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2317</c:v>
                </c:pt>
                <c:pt idx="3">
                  <c:v>2392</c:v>
                </c:pt>
                <c:pt idx="6">
                  <c:v>2157</c:v>
                </c:pt>
                <c:pt idx="9">
                  <c:v>2408</c:v>
                </c:pt>
                <c:pt idx="12">
                  <c:v>2042</c:v>
                </c:pt>
              </c:numCache>
            </c:numRef>
          </c:val>
          <c:extLst>
            <c:ext xmlns:c16="http://schemas.microsoft.com/office/drawing/2014/chart" uri="{C3380CC4-5D6E-409C-BE32-E72D297353CC}">
              <c16:uniqueId val="{00000006-0A23-476F-8F01-CC28EF24F3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94</c:v>
                </c:pt>
                <c:pt idx="12">
                  <c:v>98</c:v>
                </c:pt>
              </c:numCache>
            </c:numRef>
          </c:val>
          <c:extLst>
            <c:ext xmlns:c16="http://schemas.microsoft.com/office/drawing/2014/chart" uri="{C3380CC4-5D6E-409C-BE32-E72D297353CC}">
              <c16:uniqueId val="{00000007-0A23-476F-8F01-CC28EF24F3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10213</c:v>
                </c:pt>
                <c:pt idx="3">
                  <c:v>10395</c:v>
                </c:pt>
                <c:pt idx="6">
                  <c:v>9854</c:v>
                </c:pt>
                <c:pt idx="9">
                  <c:v>10052</c:v>
                </c:pt>
                <c:pt idx="12">
                  <c:v>9683</c:v>
                </c:pt>
              </c:numCache>
            </c:numRef>
          </c:val>
          <c:extLst>
            <c:ext xmlns:c16="http://schemas.microsoft.com/office/drawing/2014/chart" uri="{C3380CC4-5D6E-409C-BE32-E72D297353CC}">
              <c16:uniqueId val="{00000008-0A23-476F-8F01-CC28EF24F3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9</c:v>
                </c:pt>
                <c:pt idx="6">
                  <c:v>4</c:v>
                </c:pt>
                <c:pt idx="9">
                  <c:v>0</c:v>
                </c:pt>
                <c:pt idx="12">
                  <c:v>0</c:v>
                </c:pt>
              </c:numCache>
            </c:numRef>
          </c:val>
          <c:extLst>
            <c:ext xmlns:c16="http://schemas.microsoft.com/office/drawing/2014/chart" uri="{C3380CC4-5D6E-409C-BE32-E72D297353CC}">
              <c16:uniqueId val="{00000009-0A23-476F-8F01-CC28EF24F3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13455</c:v>
                </c:pt>
                <c:pt idx="3">
                  <c:v>13534</c:v>
                </c:pt>
                <c:pt idx="6">
                  <c:v>13545</c:v>
                </c:pt>
                <c:pt idx="9">
                  <c:v>15731</c:v>
                </c:pt>
                <c:pt idx="12">
                  <c:v>18895</c:v>
                </c:pt>
              </c:numCache>
            </c:numRef>
          </c:val>
          <c:extLst>
            <c:ext xmlns:c16="http://schemas.microsoft.com/office/drawing/2014/chart" uri="{C3380CC4-5D6E-409C-BE32-E72D297353CC}">
              <c16:uniqueId val="{0000000A-0A23-476F-8F01-CC28EF24F3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4912</c:v>
                </c:pt>
                <c:pt idx="2">
                  <c:v>#N/A</c:v>
                </c:pt>
                <c:pt idx="3">
                  <c:v>#N/A</c:v>
                </c:pt>
                <c:pt idx="4">
                  <c:v>5787</c:v>
                </c:pt>
                <c:pt idx="5">
                  <c:v>#N/A</c:v>
                </c:pt>
                <c:pt idx="6">
                  <c:v>#N/A</c:v>
                </c:pt>
                <c:pt idx="7">
                  <c:v>6269</c:v>
                </c:pt>
                <c:pt idx="8">
                  <c:v>#N/A</c:v>
                </c:pt>
                <c:pt idx="9">
                  <c:v>#N/A</c:v>
                </c:pt>
                <c:pt idx="10">
                  <c:v>9657</c:v>
                </c:pt>
                <c:pt idx="11">
                  <c:v>#N/A</c:v>
                </c:pt>
                <c:pt idx="12">
                  <c:v>#N/A</c:v>
                </c:pt>
                <c:pt idx="13">
                  <c:v>10461</c:v>
                </c:pt>
                <c:pt idx="14">
                  <c:v>#N/A</c:v>
                </c:pt>
              </c:numCache>
            </c:numRef>
          </c:val>
          <c:smooth val="0"/>
          <c:extLst>
            <c:ext xmlns:c16="http://schemas.microsoft.com/office/drawing/2014/chart" uri="{C3380CC4-5D6E-409C-BE32-E72D297353CC}">
              <c16:uniqueId val="{0000000B-0A23-476F-8F01-CC28EF24F3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1113</c:v>
                </c:pt>
                <c:pt idx="1">
                  <c:v>828</c:v>
                </c:pt>
                <c:pt idx="2">
                  <c:v>1062</c:v>
                </c:pt>
              </c:numCache>
            </c:numRef>
          </c:val>
          <c:extLst>
            <c:ext xmlns:c16="http://schemas.microsoft.com/office/drawing/2014/chart" uri="{C3380CC4-5D6E-409C-BE32-E72D297353CC}">
              <c16:uniqueId val="{00000000-D6F0-4872-98FA-BA252F0D57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56</c:v>
                </c:pt>
                <c:pt idx="2">
                  <c:v>56</c:v>
                </c:pt>
              </c:numCache>
            </c:numRef>
          </c:val>
          <c:extLst>
            <c:ext xmlns:c16="http://schemas.microsoft.com/office/drawing/2014/chart" uri="{C3380CC4-5D6E-409C-BE32-E72D297353CC}">
              <c16:uniqueId val="{00000001-D6F0-4872-98FA-BA252F0D57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1191</c:v>
                </c:pt>
                <c:pt idx="1">
                  <c:v>599</c:v>
                </c:pt>
                <c:pt idx="2">
                  <c:v>525</c:v>
                </c:pt>
              </c:numCache>
            </c:numRef>
          </c:val>
          <c:extLst>
            <c:ext xmlns:c16="http://schemas.microsoft.com/office/drawing/2014/chart" uri="{C3380CC4-5D6E-409C-BE32-E72D297353CC}">
              <c16:uniqueId val="{00000002-D6F0-4872-98FA-BA252F0D57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40,565
40,290
77.91
20,476,988
19,591,035
556,319
9,898,163
18,895,368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財政力指数は前年より０．０２ポイント上昇して０．５５ポイントとなりました。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潟県中部産業団地が完売し、進出企業の法人市民税や固定資産税の市税収入が安定して入ってくりようになり財政力は少しずつ上昇しています。今後も進出企業の固定資産税の減免期間が順次終了することから固定資産税の増加が見込まれて、財政力の上昇が期待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財政力指数を高めて安定的な財政運営ができるように、市税を中心とした自主財源の確保に一層努めていきます。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xdr:cNvCxnSpPr/>
      </xdr:nvCxnSpPr>
      <xdr:spPr>
        <a:xfrm flipV="1">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148819</xdr:rowOff>
    </xdr:from>
    <xdr:ext cx="762000" cy="259045"/>
    <xdr:sp macro="" textlink="">
      <xdr:nvSpPr>
        <xdr:cNvPr id="89"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９５パーセント前後の高い水準で推移していましたが、平成２９年度以降は、新潟県中部産業団地の進出企業による市税収入の増加などにより改善傾向にあります。平成３０年度は前年度より経常収支比率が２．４ポイント悪化していますが、これは地方交付税が前年度よりも２．６億円程度少なかったことが原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今後は、近年実施した大型の公共事業の財源として発行した市債の償還が始まることで経常経費の増加が予想されます。事業のスクラップなどを進めることで経常収支比率の増加抑制に努めてまいります。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58928</xdr:rowOff>
    </xdr:to>
    <xdr:cxnSp macro="">
      <xdr:nvCxnSpPr>
        <xdr:cNvPr id="130" name="直線コネクタ 129"/>
        <xdr:cNvCxnSpPr/>
      </xdr:nvCxnSpPr>
      <xdr:spPr>
        <a:xfrm>
          <a:off x="4114800" y="105730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63</xdr:row>
      <xdr:rowOff>12954</xdr:rowOff>
    </xdr:to>
    <xdr:cxnSp macro="">
      <xdr:nvCxnSpPr>
        <xdr:cNvPr id="133" name="直線コネクタ 132"/>
        <xdr:cNvCxnSpPr/>
      </xdr:nvCxnSpPr>
      <xdr:spPr>
        <a:xfrm flipV="1">
          <a:off x="3225800" y="105730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12954</xdr:rowOff>
    </xdr:to>
    <xdr:cxnSp macro="">
      <xdr:nvCxnSpPr>
        <xdr:cNvPr id="136" name="直線コネクタ 135"/>
        <xdr:cNvCxnSpPr/>
      </xdr:nvCxnSpPr>
      <xdr:spPr>
        <a:xfrm>
          <a:off x="2336800" y="1078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85344</xdr:rowOff>
    </xdr:to>
    <xdr:cxnSp macro="">
      <xdr:nvCxnSpPr>
        <xdr:cNvPr id="139" name="直線コネクタ 138"/>
        <xdr:cNvCxnSpPr/>
      </xdr:nvCxnSpPr>
      <xdr:spPr>
        <a:xfrm flipV="1">
          <a:off x="1447800" y="1078052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151655</xdr:rowOff>
    </xdr:from>
    <xdr:ext cx="762000" cy="259045"/>
    <xdr:sp macro="" textlink="">
      <xdr:nvSpPr>
        <xdr:cNvPr id="150" name="財政構造の弾力性該当値テキスト"/>
        <xdr:cNvSpPr txBox="1"/>
      </xdr:nvSpPr>
      <xdr:spPr>
        <a:xfrm>
          <a:off x="5041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1" name="楕円 150"/>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2" name="テキスト ボックス 151"/>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3" name="楕円 152"/>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54" name="テキスト ボックス 153"/>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8" name="テキスト ボックス 157"/>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は、類似団体内の平均程度の額となっています。人件費は類似団体に比べ職員数が少ないことから低い水準にありますが、物件費については、指定管理者制度をはじめとした委託業務の費用が多く、類似団体に比べて高い水準となっています。</a:t>
          </a:r>
        </a:p>
        <a:p>
          <a:r>
            <a:rPr kumimoji="1" lang="ja-JP" altLang="en-US" sz="1300">
              <a:latin typeface="ＭＳ Ｐゴシック" panose="020B0600070205080204" pitchFamily="50" charset="-128"/>
              <a:ea typeface="ＭＳ Ｐゴシック" panose="020B0600070205080204" pitchFamily="50" charset="-128"/>
            </a:rPr>
            <a:t>　指定管理者で運営している「海の家」を令和元年度で閉鎖することに決めました。今後も市民ニーズの少なくなった施設や事業のスクラップを進めることにより物件費等の抑制を図っていきます。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8306</xdr:rowOff>
    </xdr:from>
    <xdr:to>
      <xdr:col>23</xdr:col>
      <xdr:colOff>133350</xdr:colOff>
      <xdr:row>82</xdr:row>
      <xdr:rowOff>39329</xdr:rowOff>
    </xdr:to>
    <xdr:cxnSp macro="">
      <xdr:nvCxnSpPr>
        <xdr:cNvPr id="193" name="直線コネクタ 192"/>
        <xdr:cNvCxnSpPr/>
      </xdr:nvCxnSpPr>
      <xdr:spPr>
        <a:xfrm flipV="1">
          <a:off x="4114800" y="1406720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21932</xdr:rowOff>
    </xdr:from>
    <xdr:to>
      <xdr:col>19</xdr:col>
      <xdr:colOff>133350</xdr:colOff>
      <xdr:row>82</xdr:row>
      <xdr:rowOff>39329</xdr:rowOff>
    </xdr:to>
    <xdr:cxnSp macro="">
      <xdr:nvCxnSpPr>
        <xdr:cNvPr id="196" name="直線コネクタ 195"/>
        <xdr:cNvCxnSpPr/>
      </xdr:nvCxnSpPr>
      <xdr:spPr>
        <a:xfrm>
          <a:off x="3225800" y="14080832"/>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21932</xdr:rowOff>
    </xdr:from>
    <xdr:to>
      <xdr:col>15</xdr:col>
      <xdr:colOff>82550</xdr:colOff>
      <xdr:row>82</xdr:row>
      <xdr:rowOff>56035</xdr:rowOff>
    </xdr:to>
    <xdr:cxnSp macro="">
      <xdr:nvCxnSpPr>
        <xdr:cNvPr id="199" name="直線コネクタ 198"/>
        <xdr:cNvCxnSpPr/>
      </xdr:nvCxnSpPr>
      <xdr:spPr>
        <a:xfrm flipV="1">
          <a:off x="2336800" y="14080832"/>
          <a:ext cx="889000" cy="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151612</xdr:rowOff>
    </xdr:from>
    <xdr:to>
      <xdr:col>11</xdr:col>
      <xdr:colOff>31750</xdr:colOff>
      <xdr:row>82</xdr:row>
      <xdr:rowOff>56035</xdr:rowOff>
    </xdr:to>
    <xdr:cxnSp macro="">
      <xdr:nvCxnSpPr>
        <xdr:cNvPr id="202" name="直線コネクタ 201"/>
        <xdr:cNvCxnSpPr/>
      </xdr:nvCxnSpPr>
      <xdr:spPr>
        <a:xfrm>
          <a:off x="1447800" y="14039062"/>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128956</xdr:rowOff>
    </xdr:from>
    <xdr:to>
      <xdr:col>23</xdr:col>
      <xdr:colOff>184150</xdr:colOff>
      <xdr:row>82</xdr:row>
      <xdr:rowOff>59106</xdr:rowOff>
    </xdr:to>
    <xdr:sp macro="" textlink="">
      <xdr:nvSpPr>
        <xdr:cNvPr id="212" name="楕円 211"/>
        <xdr:cNvSpPr/>
      </xdr:nvSpPr>
      <xdr:spPr>
        <a:xfrm>
          <a:off x="4902200" y="140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145483</xdr:rowOff>
    </xdr:from>
    <xdr:ext cx="762000" cy="259045"/>
    <xdr:sp macro="" textlink="">
      <xdr:nvSpPr>
        <xdr:cNvPr id="213" name="人件費・物件費等の状況該当値テキスト"/>
        <xdr:cNvSpPr txBox="1"/>
      </xdr:nvSpPr>
      <xdr:spPr>
        <a:xfrm>
          <a:off x="5041900" y="138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159979</xdr:rowOff>
    </xdr:from>
    <xdr:to>
      <xdr:col>19</xdr:col>
      <xdr:colOff>184150</xdr:colOff>
      <xdr:row>82</xdr:row>
      <xdr:rowOff>90129</xdr:rowOff>
    </xdr:to>
    <xdr:sp macro="" textlink="">
      <xdr:nvSpPr>
        <xdr:cNvPr id="214" name="楕円 213"/>
        <xdr:cNvSpPr/>
      </xdr:nvSpPr>
      <xdr:spPr>
        <a:xfrm>
          <a:off x="4064000" y="140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100306</xdr:rowOff>
    </xdr:from>
    <xdr:ext cx="736600" cy="259045"/>
    <xdr:sp macro="" textlink="">
      <xdr:nvSpPr>
        <xdr:cNvPr id="215" name="テキスト ボックス 214"/>
        <xdr:cNvSpPr txBox="1"/>
      </xdr:nvSpPr>
      <xdr:spPr>
        <a:xfrm>
          <a:off x="3733800" y="1381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142582</xdr:rowOff>
    </xdr:from>
    <xdr:to>
      <xdr:col>15</xdr:col>
      <xdr:colOff>133350</xdr:colOff>
      <xdr:row>82</xdr:row>
      <xdr:rowOff>72732</xdr:rowOff>
    </xdr:to>
    <xdr:sp macro="" textlink="">
      <xdr:nvSpPr>
        <xdr:cNvPr id="216" name="楕円 215"/>
        <xdr:cNvSpPr/>
      </xdr:nvSpPr>
      <xdr:spPr>
        <a:xfrm>
          <a:off x="3175000" y="140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82909</xdr:rowOff>
    </xdr:from>
    <xdr:ext cx="762000" cy="259045"/>
    <xdr:sp macro="" textlink="">
      <xdr:nvSpPr>
        <xdr:cNvPr id="217" name="テキスト ボックス 216"/>
        <xdr:cNvSpPr txBox="1"/>
      </xdr:nvSpPr>
      <xdr:spPr>
        <a:xfrm>
          <a:off x="2844800" y="137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5235</xdr:rowOff>
    </xdr:from>
    <xdr:to>
      <xdr:col>11</xdr:col>
      <xdr:colOff>82550</xdr:colOff>
      <xdr:row>82</xdr:row>
      <xdr:rowOff>106835</xdr:rowOff>
    </xdr:to>
    <xdr:sp macro="" textlink="">
      <xdr:nvSpPr>
        <xdr:cNvPr id="218" name="楕円 217"/>
        <xdr:cNvSpPr/>
      </xdr:nvSpPr>
      <xdr:spPr>
        <a:xfrm>
          <a:off x="2286000" y="140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117012</xdr:rowOff>
    </xdr:from>
    <xdr:ext cx="762000" cy="259045"/>
    <xdr:sp macro="" textlink="">
      <xdr:nvSpPr>
        <xdr:cNvPr id="219" name="テキスト ボックス 218"/>
        <xdr:cNvSpPr txBox="1"/>
      </xdr:nvSpPr>
      <xdr:spPr>
        <a:xfrm>
          <a:off x="1955800" y="138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100812</xdr:rowOff>
    </xdr:from>
    <xdr:to>
      <xdr:col>7</xdr:col>
      <xdr:colOff>31750</xdr:colOff>
      <xdr:row>82</xdr:row>
      <xdr:rowOff>30962</xdr:rowOff>
    </xdr:to>
    <xdr:sp macro="" textlink="">
      <xdr:nvSpPr>
        <xdr:cNvPr id="220" name="楕円 219"/>
        <xdr:cNvSpPr/>
      </xdr:nvSpPr>
      <xdr:spPr>
        <a:xfrm>
          <a:off x="1397000" y="139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41139</xdr:rowOff>
    </xdr:from>
    <xdr:ext cx="762000" cy="259045"/>
    <xdr:sp macro="" textlink="">
      <xdr:nvSpPr>
        <xdr:cNvPr id="221" name="テキスト ボックス 220"/>
        <xdr:cNvSpPr txBox="1"/>
      </xdr:nvSpPr>
      <xdr:spPr>
        <a:xfrm>
          <a:off x="1066800" y="1375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ラスパイレス指数は全国市平均及び類似団体平均より低い水準となっています。</a:t>
          </a:r>
        </a:p>
        <a:p>
          <a:r>
            <a:rPr kumimoji="1" lang="ja-JP" altLang="en-US" sz="1300">
              <a:latin typeface="ＭＳ Ｐゴシック" panose="020B0600070205080204" pitchFamily="50" charset="-128"/>
              <a:ea typeface="ＭＳ Ｐゴシック" panose="020B0600070205080204" pitchFamily="50" charset="-128"/>
            </a:rPr>
            <a:t>　当市では、早い時期から人事考課制度を取り入れ、その達成状況を業績評価に反映させる取り組みを実施しており、職員給与の適正化に努めてまいりました。</a:t>
          </a:r>
        </a:p>
        <a:p>
          <a:r>
            <a:rPr kumimoji="1" lang="ja-JP" altLang="en-US" sz="1300">
              <a:latin typeface="ＭＳ Ｐゴシック" panose="020B0600070205080204" pitchFamily="50" charset="-128"/>
              <a:ea typeface="ＭＳ Ｐゴシック" panose="020B0600070205080204" pitchFamily="50" charset="-128"/>
            </a:rPr>
            <a:t>　今後も、適正な職員評価と職員配置に取り組むことで、より一層の職員給与の適正化に努めてまいります。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48079</xdr:rowOff>
    </xdr:to>
    <xdr:cxnSp macro="">
      <xdr:nvCxnSpPr>
        <xdr:cNvPr id="257" name="直線コネクタ 256"/>
        <xdr:cNvCxnSpPr/>
      </xdr:nvCxnSpPr>
      <xdr:spPr>
        <a:xfrm flipV="1">
          <a:off x="16179800" y="144326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48079</xdr:rowOff>
    </xdr:to>
    <xdr:cxnSp macro="">
      <xdr:nvCxnSpPr>
        <xdr:cNvPr id="260" name="直線コネクタ 259"/>
        <xdr:cNvCxnSpPr/>
      </xdr:nvCxnSpPr>
      <xdr:spPr>
        <a:xfrm>
          <a:off x="15290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30843</xdr:rowOff>
    </xdr:to>
    <xdr:cxnSp macro="">
      <xdr:nvCxnSpPr>
        <xdr:cNvPr id="263" name="直線コネクタ 262"/>
        <xdr:cNvCxnSpPr/>
      </xdr:nvCxnSpPr>
      <xdr:spPr>
        <a:xfrm>
          <a:off x="14401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66" name="直線コネクタ 265"/>
        <xdr:cNvCxnSpPr/>
      </xdr:nvCxnSpPr>
      <xdr:spPr>
        <a:xfrm>
          <a:off x="13512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8" name="楕円 277"/>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9" name="テキスト ボックス 278"/>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2" name="楕円 281"/>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3" name="テキスト ボックス 282"/>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人口千人当たりの職員数は、定員適正化計画を基にして職員数の削減を進めており、類似団体平均よりも少ない水準となっています。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も少ない職員数を維持しながら、行政サービスの低下を招くことのないように、指定管理者制度をはじめとする民間活力を積極的に活用するとともに行財政改革に取り組むことで、より一層の効果的な組織づくりと効率的な行政運営を進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60778</xdr:rowOff>
    </xdr:to>
    <xdr:cxnSp macro="">
      <xdr:nvCxnSpPr>
        <xdr:cNvPr id="322" name="直線コネクタ 321"/>
        <xdr:cNvCxnSpPr/>
      </xdr:nvCxnSpPr>
      <xdr:spPr>
        <a:xfrm>
          <a:off x="16179800" y="105088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48713</xdr:rowOff>
    </xdr:from>
    <xdr:to>
      <xdr:col>77</xdr:col>
      <xdr:colOff>44450</xdr:colOff>
      <xdr:row>61</xdr:row>
      <xdr:rowOff>50437</xdr:rowOff>
    </xdr:to>
    <xdr:cxnSp macro="">
      <xdr:nvCxnSpPr>
        <xdr:cNvPr id="325" name="直線コネクタ 324"/>
        <xdr:cNvCxnSpPr/>
      </xdr:nvCxnSpPr>
      <xdr:spPr>
        <a:xfrm>
          <a:off x="15290800" y="105071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48713</xdr:rowOff>
    </xdr:from>
    <xdr:to>
      <xdr:col>72</xdr:col>
      <xdr:colOff>203200</xdr:colOff>
      <xdr:row>61</xdr:row>
      <xdr:rowOff>50437</xdr:rowOff>
    </xdr:to>
    <xdr:cxnSp macro="">
      <xdr:nvCxnSpPr>
        <xdr:cNvPr id="328" name="直線コネクタ 327"/>
        <xdr:cNvCxnSpPr/>
      </xdr:nvCxnSpPr>
      <xdr:spPr>
        <a:xfrm flipV="1">
          <a:off x="14401800" y="105071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40096</xdr:rowOff>
    </xdr:from>
    <xdr:to>
      <xdr:col>68</xdr:col>
      <xdr:colOff>152400</xdr:colOff>
      <xdr:row>61</xdr:row>
      <xdr:rowOff>50437</xdr:rowOff>
    </xdr:to>
    <xdr:cxnSp macro="">
      <xdr:nvCxnSpPr>
        <xdr:cNvPr id="331" name="直線コネクタ 330"/>
        <xdr:cNvCxnSpPr/>
      </xdr:nvCxnSpPr>
      <xdr:spPr>
        <a:xfrm>
          <a:off x="13512800" y="1049854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9978</xdr:rowOff>
    </xdr:from>
    <xdr:to>
      <xdr:col>81</xdr:col>
      <xdr:colOff>95250</xdr:colOff>
      <xdr:row>61</xdr:row>
      <xdr:rowOff>111578</xdr:rowOff>
    </xdr:to>
    <xdr:sp macro="" textlink="">
      <xdr:nvSpPr>
        <xdr:cNvPr id="341" name="楕円 340"/>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26505</xdr:rowOff>
    </xdr:from>
    <xdr:ext cx="762000" cy="259045"/>
    <xdr:sp macro="" textlink="">
      <xdr:nvSpPr>
        <xdr:cNvPr id="342" name="定員管理の状況該当値テキスト"/>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3" name="楕円 342"/>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4" name="テキスト ボックス 343"/>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169363</xdr:rowOff>
    </xdr:from>
    <xdr:to>
      <xdr:col>73</xdr:col>
      <xdr:colOff>44450</xdr:colOff>
      <xdr:row>61</xdr:row>
      <xdr:rowOff>99513</xdr:rowOff>
    </xdr:to>
    <xdr:sp macro="" textlink="">
      <xdr:nvSpPr>
        <xdr:cNvPr id="345" name="楕円 344"/>
        <xdr:cNvSpPr/>
      </xdr:nvSpPr>
      <xdr:spPr>
        <a:xfrm>
          <a:off x="15240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109690</xdr:rowOff>
    </xdr:from>
    <xdr:ext cx="762000" cy="259045"/>
    <xdr:sp macro="" textlink="">
      <xdr:nvSpPr>
        <xdr:cNvPr id="346" name="テキスト ボックス 345"/>
        <xdr:cNvSpPr txBox="1"/>
      </xdr:nvSpPr>
      <xdr:spPr>
        <a:xfrm>
          <a:off x="14909800" y="102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7" name="楕円 346"/>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48" name="テキスト ボックス 347"/>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9" name="楕円 348"/>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50" name="テキスト ボックス 349"/>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実質公債費比率は、類似団体を下回る水準で推移しています。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今後は、「清掃センター更新事業」や「浄水場建設事業」などの大型の建設事業で起こした市債の償還が始まることにより、令和３年度以降は実質公債費比率が１０パーセントを超えることが予想されます。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の現在の財政状況では、市債の償還が増加した場合には基金の取り崩しが不可欠です。基金の取り崩しをせずに市債の償還ができるような財政状況を目指して、経常収支比率を下げる取組に一層努めて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84" name="直線コネクタ 383"/>
        <xdr:cNvCxnSpPr/>
      </xdr:nvCxnSpPr>
      <xdr:spPr>
        <a:xfrm flipV="1">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113454</xdr:rowOff>
    </xdr:to>
    <xdr:cxnSp macro="">
      <xdr:nvCxnSpPr>
        <xdr:cNvPr id="387" name="直線コネクタ 386"/>
        <xdr:cNvCxnSpPr/>
      </xdr:nvCxnSpPr>
      <xdr:spPr>
        <a:xfrm>
          <a:off x="15290800" y="679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121496</xdr:rowOff>
    </xdr:to>
    <xdr:cxnSp macro="">
      <xdr:nvCxnSpPr>
        <xdr:cNvPr id="390" name="直線コネクタ 389"/>
        <xdr:cNvCxnSpPr/>
      </xdr:nvCxnSpPr>
      <xdr:spPr>
        <a:xfrm flipV="1">
          <a:off x="14401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121496</xdr:rowOff>
    </xdr:to>
    <xdr:cxnSp macro="">
      <xdr:nvCxnSpPr>
        <xdr:cNvPr id="393" name="直線コネクタ 392"/>
        <xdr:cNvCxnSpPr/>
      </xdr:nvCxnSpPr>
      <xdr:spPr>
        <a:xfrm>
          <a:off x="13512800" y="6808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3" name="楕円 402"/>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4"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5" name="楕円 404"/>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6" name="テキスト ボックス 405"/>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7" name="楕円 406"/>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8" name="テキスト ボックス 40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9" name="楕円 408"/>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10" name="テキスト ボックス 409"/>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1" name="楕円 410"/>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2" name="テキスト ボックス 411"/>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将来負担比率は平成２９年度から増加傾向にあります。</a:t>
          </a:r>
        </a:p>
        <a:p>
          <a:r>
            <a:rPr kumimoji="1" lang="ja-JP" altLang="en-US" sz="1300">
              <a:latin typeface="ＭＳ Ｐゴシック" panose="020B0600070205080204" pitchFamily="50" charset="-128"/>
              <a:ea typeface="ＭＳ Ｐゴシック" panose="020B0600070205080204" pitchFamily="50" charset="-128"/>
            </a:rPr>
            <a:t>　これは、現在実施している「清掃センター更新事業」や「浄水場更新事業」などの大型の建設事業で起こした多額の市債を発行したことによります。今後も、「駅前広場整備事業」や「耳取遺跡整備事業」などの大型の建設事業が予定されていて、更なる市債の発行が見込まれるところです。</a:t>
          </a:r>
        </a:p>
        <a:p>
          <a:r>
            <a:rPr kumimoji="1" lang="ja-JP" altLang="en-US" sz="1300">
              <a:latin typeface="ＭＳ Ｐゴシック" panose="020B0600070205080204" pitchFamily="50" charset="-128"/>
              <a:ea typeface="ＭＳ Ｐゴシック" panose="020B0600070205080204" pitchFamily="50" charset="-128"/>
            </a:rPr>
            <a:t>　一方、令和２年度に公営ガス事業を民間への売却することが決まり、この売却益を基金に積み立てる予定としています。この結果、令和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年度以降は将来負担比率が大きく改善される見込みとなっています。</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73490</xdr:rowOff>
    </xdr:from>
    <xdr:to>
      <xdr:col>81</xdr:col>
      <xdr:colOff>44450</xdr:colOff>
      <xdr:row>19</xdr:row>
      <xdr:rowOff>107273</xdr:rowOff>
    </xdr:to>
    <xdr:cxnSp macro="">
      <xdr:nvCxnSpPr>
        <xdr:cNvPr id="446" name="直線コネクタ 445"/>
        <xdr:cNvCxnSpPr/>
      </xdr:nvCxnSpPr>
      <xdr:spPr>
        <a:xfrm>
          <a:off x="16179800" y="3331040"/>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80179</xdr:rowOff>
    </xdr:from>
    <xdr:to>
      <xdr:col>77</xdr:col>
      <xdr:colOff>44450</xdr:colOff>
      <xdr:row>19</xdr:row>
      <xdr:rowOff>73490</xdr:rowOff>
    </xdr:to>
    <xdr:cxnSp macro="">
      <xdr:nvCxnSpPr>
        <xdr:cNvPr id="449" name="直線コネクタ 448"/>
        <xdr:cNvCxnSpPr/>
      </xdr:nvCxnSpPr>
      <xdr:spPr>
        <a:xfrm>
          <a:off x="15290800" y="2994829"/>
          <a:ext cx="889000" cy="3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28702</xdr:rowOff>
    </xdr:from>
    <xdr:to>
      <xdr:col>72</xdr:col>
      <xdr:colOff>203200</xdr:colOff>
      <xdr:row>17</xdr:row>
      <xdr:rowOff>80179</xdr:rowOff>
    </xdr:to>
    <xdr:cxnSp macro="">
      <xdr:nvCxnSpPr>
        <xdr:cNvPr id="452" name="直線コネクタ 451"/>
        <xdr:cNvCxnSpPr/>
      </xdr:nvCxnSpPr>
      <xdr:spPr>
        <a:xfrm>
          <a:off x="14401800" y="294335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131784</xdr:rowOff>
    </xdr:from>
    <xdr:to>
      <xdr:col>68</xdr:col>
      <xdr:colOff>152400</xdr:colOff>
      <xdr:row>17</xdr:row>
      <xdr:rowOff>28702</xdr:rowOff>
    </xdr:to>
    <xdr:cxnSp macro="">
      <xdr:nvCxnSpPr>
        <xdr:cNvPr id="455" name="直線コネクタ 454"/>
        <xdr:cNvCxnSpPr/>
      </xdr:nvCxnSpPr>
      <xdr:spPr>
        <a:xfrm>
          <a:off x="13512800" y="287498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56473</xdr:rowOff>
    </xdr:from>
    <xdr:to>
      <xdr:col>81</xdr:col>
      <xdr:colOff>95250</xdr:colOff>
      <xdr:row>19</xdr:row>
      <xdr:rowOff>158073</xdr:rowOff>
    </xdr:to>
    <xdr:sp macro="" textlink="">
      <xdr:nvSpPr>
        <xdr:cNvPr id="465" name="楕円 464"/>
        <xdr:cNvSpPr/>
      </xdr:nvSpPr>
      <xdr:spPr>
        <a:xfrm>
          <a:off x="16967200" y="33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28550</xdr:rowOff>
    </xdr:from>
    <xdr:ext cx="762000" cy="259045"/>
    <xdr:sp macro="" textlink="">
      <xdr:nvSpPr>
        <xdr:cNvPr id="466" name="将来負担の状況該当値テキスト"/>
        <xdr:cNvSpPr txBox="1"/>
      </xdr:nvSpPr>
      <xdr:spPr>
        <a:xfrm>
          <a:off x="17106900" y="32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22690</xdr:rowOff>
    </xdr:from>
    <xdr:to>
      <xdr:col>77</xdr:col>
      <xdr:colOff>95250</xdr:colOff>
      <xdr:row>19</xdr:row>
      <xdr:rowOff>124290</xdr:rowOff>
    </xdr:to>
    <xdr:sp macro="" textlink="">
      <xdr:nvSpPr>
        <xdr:cNvPr id="467" name="楕円 466"/>
        <xdr:cNvSpPr/>
      </xdr:nvSpPr>
      <xdr:spPr>
        <a:xfrm>
          <a:off x="16129000" y="328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109067</xdr:rowOff>
    </xdr:from>
    <xdr:ext cx="736600" cy="259045"/>
    <xdr:sp macro="" textlink="">
      <xdr:nvSpPr>
        <xdr:cNvPr id="468" name="テキスト ボックス 467"/>
        <xdr:cNvSpPr txBox="1"/>
      </xdr:nvSpPr>
      <xdr:spPr>
        <a:xfrm>
          <a:off x="15798800" y="33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29379</xdr:rowOff>
    </xdr:from>
    <xdr:to>
      <xdr:col>73</xdr:col>
      <xdr:colOff>44450</xdr:colOff>
      <xdr:row>17</xdr:row>
      <xdr:rowOff>130979</xdr:rowOff>
    </xdr:to>
    <xdr:sp macro="" textlink="">
      <xdr:nvSpPr>
        <xdr:cNvPr id="469" name="楕円 468"/>
        <xdr:cNvSpPr/>
      </xdr:nvSpPr>
      <xdr:spPr>
        <a:xfrm>
          <a:off x="15240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115756</xdr:rowOff>
    </xdr:from>
    <xdr:ext cx="762000" cy="259045"/>
    <xdr:sp macro="" textlink="">
      <xdr:nvSpPr>
        <xdr:cNvPr id="470" name="テキスト ボックス 469"/>
        <xdr:cNvSpPr txBox="1"/>
      </xdr:nvSpPr>
      <xdr:spPr>
        <a:xfrm>
          <a:off x="14909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149352</xdr:rowOff>
    </xdr:from>
    <xdr:to>
      <xdr:col>68</xdr:col>
      <xdr:colOff>203200</xdr:colOff>
      <xdr:row>17</xdr:row>
      <xdr:rowOff>79502</xdr:rowOff>
    </xdr:to>
    <xdr:sp macro="" textlink="">
      <xdr:nvSpPr>
        <xdr:cNvPr id="471" name="楕円 470"/>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64279</xdr:rowOff>
    </xdr:from>
    <xdr:ext cx="762000" cy="259045"/>
    <xdr:sp macro="" textlink="">
      <xdr:nvSpPr>
        <xdr:cNvPr id="472" name="テキスト ボックス 471"/>
        <xdr:cNvSpPr txBox="1"/>
      </xdr:nvSpPr>
      <xdr:spPr>
        <a:xfrm>
          <a:off x="14020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80984</xdr:rowOff>
    </xdr:from>
    <xdr:to>
      <xdr:col>64</xdr:col>
      <xdr:colOff>152400</xdr:colOff>
      <xdr:row>17</xdr:row>
      <xdr:rowOff>11134</xdr:rowOff>
    </xdr:to>
    <xdr:sp macro="" textlink="">
      <xdr:nvSpPr>
        <xdr:cNvPr id="473" name="楕円 472"/>
        <xdr:cNvSpPr/>
      </xdr:nvSpPr>
      <xdr:spPr>
        <a:xfrm>
          <a:off x="13462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167361</xdr:rowOff>
    </xdr:from>
    <xdr:ext cx="762000" cy="259045"/>
    <xdr:sp macro="" textlink="">
      <xdr:nvSpPr>
        <xdr:cNvPr id="474" name="テキスト ボックス 473"/>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40,565
40,290
77.91
20,476,988
19,591,035
556,319
9,898,163
18,895,368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当市の人件費はおおむね類似団体平均程度で推移していますが、退職者数の増減により年度によって変動があります。</a:t>
          </a:r>
        </a:p>
        <a:p>
          <a:r>
            <a:rPr kumimoji="1" lang="ja-JP" altLang="en-US" sz="1300">
              <a:latin typeface="ＭＳ Ｐゴシック" panose="020B0600070205080204" pitchFamily="50" charset="-128"/>
              <a:ea typeface="ＭＳ Ｐゴシック" panose="020B0600070205080204" pitchFamily="50" charset="-128"/>
            </a:rPr>
            <a:t>　今後はますます市の業務範囲が拡大していくとともに職員人件費が増加することが予想されますが、定員適正化計画や保育園の民営化などを進めることで、人件費の抑制に努めていきます。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24130</xdr:rowOff>
    </xdr:to>
    <xdr:cxnSp macro="">
      <xdr:nvCxnSpPr>
        <xdr:cNvPr id="64" name="直線コネクタ 63"/>
        <xdr:cNvCxnSpPr/>
      </xdr:nvCxnSpPr>
      <xdr:spPr>
        <a:xfrm>
          <a:off x="3987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38</xdr:row>
      <xdr:rowOff>17272</xdr:rowOff>
    </xdr:to>
    <xdr:cxnSp macro="">
      <xdr:nvCxnSpPr>
        <xdr:cNvPr id="67" name="直線コネクタ 66"/>
        <xdr:cNvCxnSpPr/>
      </xdr:nvCxnSpPr>
      <xdr:spPr>
        <a:xfrm flipV="1">
          <a:off x="3098800" y="633120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17272</xdr:rowOff>
    </xdr:to>
    <xdr:cxnSp macro="">
      <xdr:nvCxnSpPr>
        <xdr:cNvPr id="70" name="直線コネクタ 69"/>
        <xdr:cNvCxnSpPr/>
      </xdr:nvCxnSpPr>
      <xdr:spPr>
        <a:xfrm>
          <a:off x="2209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152146</xdr:rowOff>
    </xdr:to>
    <xdr:cxnSp macro="">
      <xdr:nvCxnSpPr>
        <xdr:cNvPr id="73" name="直線コネクタ 72"/>
        <xdr:cNvCxnSpPr/>
      </xdr:nvCxnSpPr>
      <xdr:spPr>
        <a:xfrm>
          <a:off x="1320800" y="6386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物件費に係る経常収支比率は類似団体平均に比べると高い水準で推移しています。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ニーズの多様化などにより、毎年、新規事業を実施していますが、その大部分は民間委託等により実施しており、この結果、物件費が多くなっているものと考えます。市民ニーズの少なくなった事業については順次スクラップを進めていくことで、費用の削減に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63500</xdr:rowOff>
    </xdr:from>
    <xdr:to>
      <xdr:col>82</xdr:col>
      <xdr:colOff>107950</xdr:colOff>
      <xdr:row>21</xdr:row>
      <xdr:rowOff>158750</xdr:rowOff>
    </xdr:to>
    <xdr:cxnSp macro="">
      <xdr:nvCxnSpPr>
        <xdr:cNvPr id="125" name="直線コネクタ 124"/>
        <xdr:cNvCxnSpPr/>
      </xdr:nvCxnSpPr>
      <xdr:spPr>
        <a:xfrm>
          <a:off x="15671800" y="3492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25400</xdr:rowOff>
    </xdr:from>
    <xdr:to>
      <xdr:col>78</xdr:col>
      <xdr:colOff>69850</xdr:colOff>
      <xdr:row>20</xdr:row>
      <xdr:rowOff>63500</xdr:rowOff>
    </xdr:to>
    <xdr:cxnSp macro="">
      <xdr:nvCxnSpPr>
        <xdr:cNvPr id="128" name="直線コネクタ 127"/>
        <xdr:cNvCxnSpPr/>
      </xdr:nvCxnSpPr>
      <xdr:spPr>
        <a:xfrm>
          <a:off x="14782800" y="345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21</xdr:row>
      <xdr:rowOff>82550</xdr:rowOff>
    </xdr:to>
    <xdr:cxnSp macro="">
      <xdr:nvCxnSpPr>
        <xdr:cNvPr id="131" name="直線コネクタ 130"/>
        <xdr:cNvCxnSpPr/>
      </xdr:nvCxnSpPr>
      <xdr:spPr>
        <a:xfrm flipV="1">
          <a:off x="13893800" y="345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152400</xdr:rowOff>
    </xdr:from>
    <xdr:to>
      <xdr:col>69</xdr:col>
      <xdr:colOff>92075</xdr:colOff>
      <xdr:row>21</xdr:row>
      <xdr:rowOff>82550</xdr:rowOff>
    </xdr:to>
    <xdr:cxnSp macro="">
      <xdr:nvCxnSpPr>
        <xdr:cNvPr id="134" name="直線コネクタ 133"/>
        <xdr:cNvCxnSpPr/>
      </xdr:nvCxnSpPr>
      <xdr:spPr>
        <a:xfrm>
          <a:off x="13004800" y="358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107950</xdr:rowOff>
    </xdr:from>
    <xdr:to>
      <xdr:col>82</xdr:col>
      <xdr:colOff>158750</xdr:colOff>
      <xdr:row>22</xdr:row>
      <xdr:rowOff>38100</xdr:rowOff>
    </xdr:to>
    <xdr:sp macro="" textlink="">
      <xdr:nvSpPr>
        <xdr:cNvPr id="144" name="楕円 143"/>
        <xdr:cNvSpPr/>
      </xdr:nvSpPr>
      <xdr:spPr>
        <a:xfrm>
          <a:off x="164592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16527</xdr:rowOff>
    </xdr:from>
    <xdr:ext cx="762000" cy="259045"/>
    <xdr:sp macro="" textlink="">
      <xdr:nvSpPr>
        <xdr:cNvPr id="145" name="物件費該当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12700</xdr:rowOff>
    </xdr:from>
    <xdr:to>
      <xdr:col>78</xdr:col>
      <xdr:colOff>120650</xdr:colOff>
      <xdr:row>20</xdr:row>
      <xdr:rowOff>114300</xdr:rowOff>
    </xdr:to>
    <xdr:sp macro="" textlink="">
      <xdr:nvSpPr>
        <xdr:cNvPr id="146" name="楕円 145"/>
        <xdr:cNvSpPr/>
      </xdr:nvSpPr>
      <xdr:spPr>
        <a:xfrm>
          <a:off x="15621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99077</xdr:rowOff>
    </xdr:from>
    <xdr:ext cx="736600" cy="259045"/>
    <xdr:sp macro="" textlink="">
      <xdr:nvSpPr>
        <xdr:cNvPr id="147" name="テキスト ボックス 146"/>
        <xdr:cNvSpPr txBox="1"/>
      </xdr:nvSpPr>
      <xdr:spPr>
        <a:xfrm>
          <a:off x="15290800" y="352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48" name="楕円 147"/>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49" name="テキスト ボックス 148"/>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31750</xdr:rowOff>
    </xdr:from>
    <xdr:to>
      <xdr:col>69</xdr:col>
      <xdr:colOff>142875</xdr:colOff>
      <xdr:row>21</xdr:row>
      <xdr:rowOff>133350</xdr:rowOff>
    </xdr:to>
    <xdr:sp macro="" textlink="">
      <xdr:nvSpPr>
        <xdr:cNvPr id="150" name="楕円 149"/>
        <xdr:cNvSpPr/>
      </xdr:nvSpPr>
      <xdr:spPr>
        <a:xfrm>
          <a:off x="13843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118127</xdr:rowOff>
    </xdr:from>
    <xdr:ext cx="762000" cy="259045"/>
    <xdr:sp macro="" textlink="">
      <xdr:nvSpPr>
        <xdr:cNvPr id="151" name="テキスト ボックス 150"/>
        <xdr:cNvSpPr txBox="1"/>
      </xdr:nvSpPr>
      <xdr:spPr>
        <a:xfrm>
          <a:off x="13512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101600</xdr:rowOff>
    </xdr:from>
    <xdr:to>
      <xdr:col>65</xdr:col>
      <xdr:colOff>53975</xdr:colOff>
      <xdr:row>21</xdr:row>
      <xdr:rowOff>31750</xdr:rowOff>
    </xdr:to>
    <xdr:sp macro="" textlink="">
      <xdr:nvSpPr>
        <xdr:cNvPr id="152" name="楕円 151"/>
        <xdr:cNvSpPr/>
      </xdr:nvSpPr>
      <xdr:spPr>
        <a:xfrm>
          <a:off x="12954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16527</xdr:rowOff>
    </xdr:from>
    <xdr:ext cx="762000" cy="259045"/>
    <xdr:sp macro="" textlink="">
      <xdr:nvSpPr>
        <xdr:cNvPr id="153" name="テキスト ボックス 152"/>
        <xdr:cNvSpPr txBox="1"/>
      </xdr:nvSpPr>
      <xdr:spPr>
        <a:xfrm>
          <a:off x="12623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扶助費は、前年度から１．０ポイント増加して９．２ポイントとなりました。　これは、平成３０年度から公立保育園の一つを民営化し、私立保育園としたことから、私立保育所児童委託料が約１億円増加したことにより扶助費が増加したものです。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生活保護の資格審査の適正化など公平公正な制度運用を図ることにより、扶助費の増加が財政圧迫の要因とならないように努めます。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102507</xdr:rowOff>
    </xdr:to>
    <xdr:cxnSp macro="">
      <xdr:nvCxnSpPr>
        <xdr:cNvPr id="188" name="直線コネクタ 187"/>
        <xdr:cNvCxnSpPr/>
      </xdr:nvCxnSpPr>
      <xdr:spPr>
        <a:xfrm>
          <a:off x="3987800" y="9711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159657</xdr:rowOff>
    </xdr:to>
    <xdr:cxnSp macro="">
      <xdr:nvCxnSpPr>
        <xdr:cNvPr id="191" name="直線コネクタ 190"/>
        <xdr:cNvCxnSpPr/>
      </xdr:nvCxnSpPr>
      <xdr:spPr>
        <a:xfrm flipV="1">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159657</xdr:rowOff>
    </xdr:to>
    <xdr:cxnSp macro="">
      <xdr:nvCxnSpPr>
        <xdr:cNvPr id="194" name="直線コネクタ 193"/>
        <xdr:cNvCxnSpPr/>
      </xdr:nvCxnSpPr>
      <xdr:spPr>
        <a:xfrm>
          <a:off x="2209800" y="96139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127000</xdr:rowOff>
    </xdr:to>
    <xdr:cxnSp macro="">
      <xdr:nvCxnSpPr>
        <xdr:cNvPr id="197" name="直線コネクタ 196"/>
        <xdr:cNvCxnSpPr/>
      </xdr:nvCxnSpPr>
      <xdr:spPr>
        <a:xfrm flipV="1">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0" name="テキスト ボックス 209"/>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1" name="楕円 210"/>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2" name="テキスト ボックス 21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その他経費については、繰出金、維持補修費等が該当します。</a:t>
          </a:r>
        </a:p>
        <a:p>
          <a:r>
            <a:rPr kumimoji="1" lang="ja-JP" altLang="en-US" sz="1300">
              <a:latin typeface="ＭＳ Ｐゴシック" panose="020B0600070205080204" pitchFamily="50" charset="-128"/>
              <a:ea typeface="ＭＳ Ｐゴシック" panose="020B0600070205080204" pitchFamily="50" charset="-128"/>
            </a:rPr>
            <a:t>　例年、類似団体平均に比べて低い水準で推移していますが、今後は、公共施設等の老朽化の進展により維持補修費の増加が予想されています。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国から要請されている「公共施設等個別管理計画」の策定を進めることで、計画的な公共施設等の修繕費用の縮減・平準化を図っていきます。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157480</xdr:rowOff>
    </xdr:to>
    <xdr:cxnSp macro="">
      <xdr:nvCxnSpPr>
        <xdr:cNvPr id="249" name="直線コネクタ 248"/>
        <xdr:cNvCxnSpPr/>
      </xdr:nvCxnSpPr>
      <xdr:spPr>
        <a:xfrm flipV="1">
          <a:off x="15671800" y="9743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46990</xdr:rowOff>
    </xdr:to>
    <xdr:cxnSp macro="">
      <xdr:nvCxnSpPr>
        <xdr:cNvPr id="252" name="直線コネクタ 251"/>
        <xdr:cNvCxnSpPr/>
      </xdr:nvCxnSpPr>
      <xdr:spPr>
        <a:xfrm flipV="1">
          <a:off x="14782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46990</xdr:rowOff>
    </xdr:to>
    <xdr:cxnSp macro="">
      <xdr:nvCxnSpPr>
        <xdr:cNvPr id="255" name="直線コネクタ 254"/>
        <xdr:cNvCxnSpPr/>
      </xdr:nvCxnSpPr>
      <xdr:spPr>
        <a:xfrm>
          <a:off x="13893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8" name="直線コネクタ 257"/>
        <xdr:cNvCxnSpPr/>
      </xdr:nvCxnSpPr>
      <xdr:spPr>
        <a:xfrm flipV="1">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8" name="楕円 267"/>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9"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1" name="テキスト ボックス 270"/>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3" name="テキスト ボックス 272"/>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4" name="楕円 27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5" name="テキスト ボックス 27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補助費等については、公営企業会計への繰出金が大きな割合を占めており、特に、下水道事業会計と病院事業会計への繰出しが大きくなっています。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会計では急性期病床から回復期病床への転換を図るための病棟の建替えを進め、経営状況の改善に向けて動いています。また、下水道事業会計においても「見附市下水道事業経営戦略」を策定し、財政健全化に努めてい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14986</xdr:rowOff>
    </xdr:to>
    <xdr:cxnSp macro="">
      <xdr:nvCxnSpPr>
        <xdr:cNvPr id="307" name="直線コネクタ 306"/>
        <xdr:cNvCxnSpPr/>
      </xdr:nvCxnSpPr>
      <xdr:spPr>
        <a:xfrm flipV="1">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56134</xdr:rowOff>
    </xdr:to>
    <xdr:cxnSp macro="">
      <xdr:nvCxnSpPr>
        <xdr:cNvPr id="310" name="直線コネクタ 309"/>
        <xdr:cNvCxnSpPr/>
      </xdr:nvCxnSpPr>
      <xdr:spPr>
        <a:xfrm flipV="1">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60706</xdr:rowOff>
    </xdr:to>
    <xdr:cxnSp macro="">
      <xdr:nvCxnSpPr>
        <xdr:cNvPr id="313" name="直線コネクタ 312"/>
        <xdr:cNvCxnSpPr/>
      </xdr:nvCxnSpPr>
      <xdr:spPr>
        <a:xfrm flipV="1">
          <a:off x="13893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38</xdr:row>
      <xdr:rowOff>3556</xdr:rowOff>
    </xdr:to>
    <xdr:cxnSp macro="">
      <xdr:nvCxnSpPr>
        <xdr:cNvPr id="316" name="直線コネクタ 315"/>
        <xdr:cNvCxnSpPr/>
      </xdr:nvCxnSpPr>
      <xdr:spPr>
        <a:xfrm flipV="1">
          <a:off x="13004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6" name="楕円 32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7"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8" name="楕円 327"/>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9" name="テキスト ボックス 328"/>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0" name="楕円 329"/>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1" name="テキスト ボックス 330"/>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2" name="楕円 331"/>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3" name="テキスト ボックス 33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4" name="楕円 333"/>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5" name="テキスト ボックス 334"/>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の初めに建設した小学校の起債の償還が終了したことにより、前年度から減少しました。令和元年度以降は、「給食センター」、「清掃センター」、「浄水場」などの更新事業に伴い発行した市債の償還が始まるため、一転して公債費比率の上昇が予想されます。公営のガス事業売却で市に入る予定の売却益を基金に積み立てて、市債の償還に充てる原資にするなど計画的な市債の償還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76</xdr:row>
      <xdr:rowOff>6169</xdr:rowOff>
    </xdr:to>
    <xdr:cxnSp macro="">
      <xdr:nvCxnSpPr>
        <xdr:cNvPr id="370" name="直線コネクタ 369"/>
        <xdr:cNvCxnSpPr/>
      </xdr:nvCxnSpPr>
      <xdr:spPr>
        <a:xfrm flipV="1">
          <a:off x="3987800" y="13023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78014</xdr:rowOff>
    </xdr:to>
    <xdr:cxnSp macro="">
      <xdr:nvCxnSpPr>
        <xdr:cNvPr id="373" name="直線コネクタ 372"/>
        <xdr:cNvCxnSpPr/>
      </xdr:nvCxnSpPr>
      <xdr:spPr>
        <a:xfrm flipV="1">
          <a:off x="3098800" y="130363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91077</xdr:rowOff>
    </xdr:to>
    <xdr:cxnSp macro="">
      <xdr:nvCxnSpPr>
        <xdr:cNvPr id="376" name="直線コネクタ 375"/>
        <xdr:cNvCxnSpPr/>
      </xdr:nvCxnSpPr>
      <xdr:spPr>
        <a:xfrm flipV="1">
          <a:off x="2209800" y="13108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91077</xdr:rowOff>
    </xdr:from>
    <xdr:to>
      <xdr:col>11</xdr:col>
      <xdr:colOff>9525</xdr:colOff>
      <xdr:row>76</xdr:row>
      <xdr:rowOff>136798</xdr:rowOff>
    </xdr:to>
    <xdr:cxnSp macro="">
      <xdr:nvCxnSpPr>
        <xdr:cNvPr id="379" name="直線コネクタ 378"/>
        <xdr:cNvCxnSpPr/>
      </xdr:nvCxnSpPr>
      <xdr:spPr>
        <a:xfrm flipV="1">
          <a:off x="1320800" y="131212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113756</xdr:rowOff>
    </xdr:from>
    <xdr:to>
      <xdr:col>24</xdr:col>
      <xdr:colOff>76200</xdr:colOff>
      <xdr:row>76</xdr:row>
      <xdr:rowOff>43906</xdr:rowOff>
    </xdr:to>
    <xdr:sp macro="" textlink="">
      <xdr:nvSpPr>
        <xdr:cNvPr id="389" name="楕円 388"/>
        <xdr:cNvSpPr/>
      </xdr:nvSpPr>
      <xdr:spPr>
        <a:xfrm>
          <a:off x="4775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130283</xdr:rowOff>
    </xdr:from>
    <xdr:ext cx="762000" cy="259045"/>
    <xdr:sp macro="" textlink="">
      <xdr:nvSpPr>
        <xdr:cNvPr id="390" name="公債費該当値テキスト"/>
        <xdr:cNvSpPr txBox="1"/>
      </xdr:nvSpPr>
      <xdr:spPr>
        <a:xfrm>
          <a:off x="4914900" y="1281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126819</xdr:rowOff>
    </xdr:from>
    <xdr:to>
      <xdr:col>20</xdr:col>
      <xdr:colOff>38100</xdr:colOff>
      <xdr:row>76</xdr:row>
      <xdr:rowOff>56969</xdr:rowOff>
    </xdr:to>
    <xdr:sp macro="" textlink="">
      <xdr:nvSpPr>
        <xdr:cNvPr id="391" name="楕円 390"/>
        <xdr:cNvSpPr/>
      </xdr:nvSpPr>
      <xdr:spPr>
        <a:xfrm>
          <a:off x="3937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67146</xdr:rowOff>
    </xdr:from>
    <xdr:ext cx="736600" cy="259045"/>
    <xdr:sp macro="" textlink="">
      <xdr:nvSpPr>
        <xdr:cNvPr id="392" name="テキスト ボックス 391"/>
        <xdr:cNvSpPr txBox="1"/>
      </xdr:nvSpPr>
      <xdr:spPr>
        <a:xfrm>
          <a:off x="3606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3" name="楕円 392"/>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394" name="テキスト ボックス 393"/>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40277</xdr:rowOff>
    </xdr:from>
    <xdr:to>
      <xdr:col>11</xdr:col>
      <xdr:colOff>60325</xdr:colOff>
      <xdr:row>76</xdr:row>
      <xdr:rowOff>141877</xdr:rowOff>
    </xdr:to>
    <xdr:sp macro="" textlink="">
      <xdr:nvSpPr>
        <xdr:cNvPr id="395" name="楕円 394"/>
        <xdr:cNvSpPr/>
      </xdr:nvSpPr>
      <xdr:spPr>
        <a:xfrm>
          <a:off x="2159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152054</xdr:rowOff>
    </xdr:from>
    <xdr:ext cx="762000" cy="259045"/>
    <xdr:sp macro="" textlink="">
      <xdr:nvSpPr>
        <xdr:cNvPr id="396" name="テキスト ボックス 395"/>
        <xdr:cNvSpPr txBox="1"/>
      </xdr:nvSpPr>
      <xdr:spPr>
        <a:xfrm>
          <a:off x="1828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85998</xdr:rowOff>
    </xdr:from>
    <xdr:to>
      <xdr:col>6</xdr:col>
      <xdr:colOff>171450</xdr:colOff>
      <xdr:row>77</xdr:row>
      <xdr:rowOff>16148</xdr:rowOff>
    </xdr:to>
    <xdr:sp macro="" textlink="">
      <xdr:nvSpPr>
        <xdr:cNvPr id="397" name="楕円 396"/>
        <xdr:cNvSpPr/>
      </xdr:nvSpPr>
      <xdr:spPr>
        <a:xfrm>
          <a:off x="1270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26324</xdr:rowOff>
    </xdr:from>
    <xdr:ext cx="762000" cy="259045"/>
    <xdr:sp macro="" textlink="">
      <xdr:nvSpPr>
        <xdr:cNvPr id="398" name="テキスト ボックス 397"/>
        <xdr:cNvSpPr txBox="1"/>
      </xdr:nvSpPr>
      <xdr:spPr>
        <a:xfrm>
          <a:off x="939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公債費以外の合計では、類似団体の平均を上回っており、その要因として補助費等と物件費の比率が類似団体に比べ高いことがあげられます。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補助費等の縮減に向けて、企業会計は「経営健全化計画」に基づいて一層の財政健全化に努めるとともに、物件費の縮減に向けては、事業のスクラップなどを一層進めることで費用削減に努めます。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85852</xdr:rowOff>
    </xdr:to>
    <xdr:cxnSp macro="">
      <xdr:nvCxnSpPr>
        <xdr:cNvPr id="429" name="直線コネクタ 428"/>
        <xdr:cNvCxnSpPr/>
      </xdr:nvCxnSpPr>
      <xdr:spPr>
        <a:xfrm>
          <a:off x="15671800" y="133400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145287</xdr:rowOff>
    </xdr:to>
    <xdr:cxnSp macro="">
      <xdr:nvCxnSpPr>
        <xdr:cNvPr id="432" name="直線コネクタ 431"/>
        <xdr:cNvCxnSpPr/>
      </xdr:nvCxnSpPr>
      <xdr:spPr>
        <a:xfrm flipV="1">
          <a:off x="14782800" y="13340080"/>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145287</xdr:rowOff>
    </xdr:to>
    <xdr:cxnSp macro="">
      <xdr:nvCxnSpPr>
        <xdr:cNvPr id="435" name="直線コネクタ 434"/>
        <xdr:cNvCxnSpPr/>
      </xdr:nvCxnSpPr>
      <xdr:spPr>
        <a:xfrm>
          <a:off x="13893800" y="134772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1270</xdr:rowOff>
    </xdr:to>
    <xdr:cxnSp macro="">
      <xdr:nvCxnSpPr>
        <xdr:cNvPr id="438" name="直線コネクタ 437"/>
        <xdr:cNvCxnSpPr/>
      </xdr:nvCxnSpPr>
      <xdr:spPr>
        <a:xfrm flipV="1">
          <a:off x="13004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4" name="楕円 453"/>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5" name="テキスト ボックス 454"/>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28729</xdr:rowOff>
    </xdr:from>
    <xdr:to>
      <xdr:col>29</xdr:col>
      <xdr:colOff>127000</xdr:colOff>
      <xdr:row>18</xdr:row>
      <xdr:rowOff>94060</xdr:rowOff>
    </xdr:to>
    <xdr:cxnSp macro="">
      <xdr:nvCxnSpPr>
        <xdr:cNvPr id="52" name="直線コネクタ 51"/>
        <xdr:cNvCxnSpPr/>
      </xdr:nvCxnSpPr>
      <xdr:spPr bwMode="auto">
        <a:xfrm flipV="1">
          <a:off x="5003800" y="3162454"/>
          <a:ext cx="647700" cy="6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93750</xdr:rowOff>
    </xdr:from>
    <xdr:to>
      <xdr:col>26</xdr:col>
      <xdr:colOff>50800</xdr:colOff>
      <xdr:row>18</xdr:row>
      <xdr:rowOff>94060</xdr:rowOff>
    </xdr:to>
    <xdr:cxnSp macro="">
      <xdr:nvCxnSpPr>
        <xdr:cNvPr id="55" name="直線コネクタ 54"/>
        <xdr:cNvCxnSpPr/>
      </xdr:nvCxnSpPr>
      <xdr:spPr bwMode="auto">
        <a:xfrm>
          <a:off x="4305300" y="3227475"/>
          <a:ext cx="698500" cy="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61060</xdr:rowOff>
    </xdr:from>
    <xdr:to>
      <xdr:col>22</xdr:col>
      <xdr:colOff>114300</xdr:colOff>
      <xdr:row>18</xdr:row>
      <xdr:rowOff>93750</xdr:rowOff>
    </xdr:to>
    <xdr:cxnSp macro="">
      <xdr:nvCxnSpPr>
        <xdr:cNvPr id="58" name="直線コネクタ 57"/>
        <xdr:cNvCxnSpPr/>
      </xdr:nvCxnSpPr>
      <xdr:spPr bwMode="auto">
        <a:xfrm>
          <a:off x="3606800" y="3194785"/>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61060</xdr:rowOff>
    </xdr:from>
    <xdr:to>
      <xdr:col>18</xdr:col>
      <xdr:colOff>177800</xdr:colOff>
      <xdr:row>18</xdr:row>
      <xdr:rowOff>128709</xdr:rowOff>
    </xdr:to>
    <xdr:cxnSp macro="">
      <xdr:nvCxnSpPr>
        <xdr:cNvPr id="61" name="直線コネクタ 60"/>
        <xdr:cNvCxnSpPr/>
      </xdr:nvCxnSpPr>
      <xdr:spPr bwMode="auto">
        <a:xfrm flipV="1">
          <a:off x="2908300" y="3194785"/>
          <a:ext cx="698500" cy="6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149379</xdr:rowOff>
    </xdr:from>
    <xdr:to>
      <xdr:col>29</xdr:col>
      <xdr:colOff>177800</xdr:colOff>
      <xdr:row>18</xdr:row>
      <xdr:rowOff>79529</xdr:rowOff>
    </xdr:to>
    <xdr:sp macro="" textlink="">
      <xdr:nvSpPr>
        <xdr:cNvPr id="71" name="楕円 70"/>
        <xdr:cNvSpPr/>
      </xdr:nvSpPr>
      <xdr:spPr bwMode="auto">
        <a:xfrm>
          <a:off x="5600700" y="311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121456</xdr:rowOff>
    </xdr:from>
    <xdr:ext cx="762000" cy="259045"/>
    <xdr:sp macro="" textlink="">
      <xdr:nvSpPr>
        <xdr:cNvPr id="72" name="人口1人当たり決算額の推移該当値テキスト130"/>
        <xdr:cNvSpPr txBox="1"/>
      </xdr:nvSpPr>
      <xdr:spPr>
        <a:xfrm>
          <a:off x="5740400" y="308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43260</xdr:rowOff>
    </xdr:from>
    <xdr:to>
      <xdr:col>26</xdr:col>
      <xdr:colOff>101600</xdr:colOff>
      <xdr:row>18</xdr:row>
      <xdr:rowOff>144860</xdr:rowOff>
    </xdr:to>
    <xdr:sp macro="" textlink="">
      <xdr:nvSpPr>
        <xdr:cNvPr id="73" name="楕円 72"/>
        <xdr:cNvSpPr/>
      </xdr:nvSpPr>
      <xdr:spPr bwMode="auto">
        <a:xfrm>
          <a:off x="4953000" y="317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129637</xdr:rowOff>
    </xdr:from>
    <xdr:ext cx="736600" cy="259045"/>
    <xdr:sp macro="" textlink="">
      <xdr:nvSpPr>
        <xdr:cNvPr id="74" name="テキスト ボックス 73"/>
        <xdr:cNvSpPr txBox="1"/>
      </xdr:nvSpPr>
      <xdr:spPr>
        <a:xfrm>
          <a:off x="4622800" y="32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42950</xdr:rowOff>
    </xdr:from>
    <xdr:to>
      <xdr:col>22</xdr:col>
      <xdr:colOff>165100</xdr:colOff>
      <xdr:row>18</xdr:row>
      <xdr:rowOff>144549</xdr:rowOff>
    </xdr:to>
    <xdr:sp macro="" textlink="">
      <xdr:nvSpPr>
        <xdr:cNvPr id="75" name="楕円 74"/>
        <xdr:cNvSpPr/>
      </xdr:nvSpPr>
      <xdr:spPr bwMode="auto">
        <a:xfrm>
          <a:off x="4254500" y="31766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129327</xdr:rowOff>
    </xdr:from>
    <xdr:ext cx="762000" cy="259045"/>
    <xdr:sp macro="" textlink="">
      <xdr:nvSpPr>
        <xdr:cNvPr id="76" name="テキスト ボックス 75"/>
        <xdr:cNvSpPr txBox="1"/>
      </xdr:nvSpPr>
      <xdr:spPr>
        <a:xfrm>
          <a:off x="3924300" y="326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10260</xdr:rowOff>
    </xdr:from>
    <xdr:to>
      <xdr:col>19</xdr:col>
      <xdr:colOff>38100</xdr:colOff>
      <xdr:row>18</xdr:row>
      <xdr:rowOff>111860</xdr:rowOff>
    </xdr:to>
    <xdr:sp macro="" textlink="">
      <xdr:nvSpPr>
        <xdr:cNvPr id="77" name="楕円 76"/>
        <xdr:cNvSpPr/>
      </xdr:nvSpPr>
      <xdr:spPr bwMode="auto">
        <a:xfrm>
          <a:off x="3556000" y="314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96637</xdr:rowOff>
    </xdr:from>
    <xdr:ext cx="762000" cy="259045"/>
    <xdr:sp macro="" textlink="">
      <xdr:nvSpPr>
        <xdr:cNvPr id="78" name="テキスト ボックス 77"/>
        <xdr:cNvSpPr txBox="1"/>
      </xdr:nvSpPr>
      <xdr:spPr>
        <a:xfrm>
          <a:off x="3225800" y="323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77909</xdr:rowOff>
    </xdr:from>
    <xdr:to>
      <xdr:col>15</xdr:col>
      <xdr:colOff>101600</xdr:colOff>
      <xdr:row>19</xdr:row>
      <xdr:rowOff>8059</xdr:rowOff>
    </xdr:to>
    <xdr:sp macro="" textlink="">
      <xdr:nvSpPr>
        <xdr:cNvPr id="79" name="楕円 78"/>
        <xdr:cNvSpPr/>
      </xdr:nvSpPr>
      <xdr:spPr bwMode="auto">
        <a:xfrm>
          <a:off x="2857500" y="321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164286</xdr:rowOff>
    </xdr:from>
    <xdr:ext cx="762000" cy="259045"/>
    <xdr:sp macro="" textlink="">
      <xdr:nvSpPr>
        <xdr:cNvPr id="80" name="テキスト ボックス 79"/>
        <xdr:cNvSpPr txBox="1"/>
      </xdr:nvSpPr>
      <xdr:spPr>
        <a:xfrm>
          <a:off x="2527300" y="32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135099</xdr:rowOff>
    </xdr:from>
    <xdr:to>
      <xdr:col>29</xdr:col>
      <xdr:colOff>127000</xdr:colOff>
      <xdr:row>37</xdr:row>
      <xdr:rowOff>747</xdr:rowOff>
    </xdr:to>
    <xdr:cxnSp macro="">
      <xdr:nvCxnSpPr>
        <xdr:cNvPr id="116" name="直線コネクタ 115"/>
        <xdr:cNvCxnSpPr/>
      </xdr:nvCxnSpPr>
      <xdr:spPr bwMode="auto">
        <a:xfrm>
          <a:off x="5003800" y="7088349"/>
          <a:ext cx="647700" cy="3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135099</xdr:rowOff>
    </xdr:from>
    <xdr:to>
      <xdr:col>26</xdr:col>
      <xdr:colOff>50800</xdr:colOff>
      <xdr:row>37</xdr:row>
      <xdr:rowOff>19819</xdr:rowOff>
    </xdr:to>
    <xdr:cxnSp macro="">
      <xdr:nvCxnSpPr>
        <xdr:cNvPr id="119" name="直線コネクタ 118"/>
        <xdr:cNvCxnSpPr/>
      </xdr:nvCxnSpPr>
      <xdr:spPr bwMode="auto">
        <a:xfrm flipV="1">
          <a:off x="4305300" y="7088349"/>
          <a:ext cx="698500" cy="5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148161</xdr:rowOff>
    </xdr:from>
    <xdr:to>
      <xdr:col>22</xdr:col>
      <xdr:colOff>114300</xdr:colOff>
      <xdr:row>37</xdr:row>
      <xdr:rowOff>19819</xdr:rowOff>
    </xdr:to>
    <xdr:cxnSp macro="">
      <xdr:nvCxnSpPr>
        <xdr:cNvPr id="122" name="直線コネクタ 121"/>
        <xdr:cNvCxnSpPr/>
      </xdr:nvCxnSpPr>
      <xdr:spPr bwMode="auto">
        <a:xfrm>
          <a:off x="3606800" y="7101411"/>
          <a:ext cx="698500" cy="4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148161</xdr:rowOff>
    </xdr:from>
    <xdr:to>
      <xdr:col>18</xdr:col>
      <xdr:colOff>177800</xdr:colOff>
      <xdr:row>37</xdr:row>
      <xdr:rowOff>14105</xdr:rowOff>
    </xdr:to>
    <xdr:cxnSp macro="">
      <xdr:nvCxnSpPr>
        <xdr:cNvPr id="125" name="直線コネクタ 124"/>
        <xdr:cNvCxnSpPr/>
      </xdr:nvCxnSpPr>
      <xdr:spPr bwMode="auto">
        <a:xfrm flipV="1">
          <a:off x="2908300" y="7101411"/>
          <a:ext cx="698500" cy="3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121397</xdr:rowOff>
    </xdr:from>
    <xdr:to>
      <xdr:col>29</xdr:col>
      <xdr:colOff>177800</xdr:colOff>
      <xdr:row>37</xdr:row>
      <xdr:rowOff>51547</xdr:rowOff>
    </xdr:to>
    <xdr:sp macro="" textlink="">
      <xdr:nvSpPr>
        <xdr:cNvPr id="135" name="楕円 134"/>
        <xdr:cNvSpPr/>
      </xdr:nvSpPr>
      <xdr:spPr bwMode="auto">
        <a:xfrm>
          <a:off x="5600700" y="707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93474</xdr:rowOff>
    </xdr:from>
    <xdr:ext cx="762000" cy="259045"/>
    <xdr:sp macro="" textlink="">
      <xdr:nvSpPr>
        <xdr:cNvPr id="136" name="人口1人当たり決算額の推移該当値テキスト445"/>
        <xdr:cNvSpPr txBox="1"/>
      </xdr:nvSpPr>
      <xdr:spPr>
        <a:xfrm>
          <a:off x="5740400" y="704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84299</xdr:rowOff>
    </xdr:from>
    <xdr:to>
      <xdr:col>26</xdr:col>
      <xdr:colOff>101600</xdr:colOff>
      <xdr:row>37</xdr:row>
      <xdr:rowOff>14449</xdr:rowOff>
    </xdr:to>
    <xdr:sp macro="" textlink="">
      <xdr:nvSpPr>
        <xdr:cNvPr id="137" name="楕円 136"/>
        <xdr:cNvSpPr/>
      </xdr:nvSpPr>
      <xdr:spPr bwMode="auto">
        <a:xfrm>
          <a:off x="4953000" y="703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170676</xdr:rowOff>
    </xdr:from>
    <xdr:ext cx="736600" cy="259045"/>
    <xdr:sp macro="" textlink="">
      <xdr:nvSpPr>
        <xdr:cNvPr id="138" name="テキスト ボックス 137"/>
        <xdr:cNvSpPr txBox="1"/>
      </xdr:nvSpPr>
      <xdr:spPr>
        <a:xfrm>
          <a:off x="4622800" y="71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140469</xdr:rowOff>
    </xdr:from>
    <xdr:to>
      <xdr:col>22</xdr:col>
      <xdr:colOff>165100</xdr:colOff>
      <xdr:row>37</xdr:row>
      <xdr:rowOff>70619</xdr:rowOff>
    </xdr:to>
    <xdr:sp macro="" textlink="">
      <xdr:nvSpPr>
        <xdr:cNvPr id="139" name="楕円 138"/>
        <xdr:cNvSpPr/>
      </xdr:nvSpPr>
      <xdr:spPr bwMode="auto">
        <a:xfrm>
          <a:off x="4254500" y="709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55396</xdr:rowOff>
    </xdr:from>
    <xdr:ext cx="762000" cy="259045"/>
    <xdr:sp macro="" textlink="">
      <xdr:nvSpPr>
        <xdr:cNvPr id="140" name="テキスト ボックス 139"/>
        <xdr:cNvSpPr txBox="1"/>
      </xdr:nvSpPr>
      <xdr:spPr>
        <a:xfrm>
          <a:off x="3924300" y="71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97361</xdr:rowOff>
    </xdr:from>
    <xdr:to>
      <xdr:col>19</xdr:col>
      <xdr:colOff>38100</xdr:colOff>
      <xdr:row>37</xdr:row>
      <xdr:rowOff>27511</xdr:rowOff>
    </xdr:to>
    <xdr:sp macro="" textlink="">
      <xdr:nvSpPr>
        <xdr:cNvPr id="141" name="楕円 140"/>
        <xdr:cNvSpPr/>
      </xdr:nvSpPr>
      <xdr:spPr bwMode="auto">
        <a:xfrm>
          <a:off x="3556000" y="705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12288</xdr:rowOff>
    </xdr:from>
    <xdr:ext cx="762000" cy="259045"/>
    <xdr:sp macro="" textlink="">
      <xdr:nvSpPr>
        <xdr:cNvPr id="142" name="テキスト ボックス 141"/>
        <xdr:cNvSpPr txBox="1"/>
      </xdr:nvSpPr>
      <xdr:spPr>
        <a:xfrm>
          <a:off x="3225800" y="713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134755</xdr:rowOff>
    </xdr:from>
    <xdr:to>
      <xdr:col>15</xdr:col>
      <xdr:colOff>101600</xdr:colOff>
      <xdr:row>37</xdr:row>
      <xdr:rowOff>64905</xdr:rowOff>
    </xdr:to>
    <xdr:sp macro="" textlink="">
      <xdr:nvSpPr>
        <xdr:cNvPr id="143" name="楕円 142"/>
        <xdr:cNvSpPr/>
      </xdr:nvSpPr>
      <xdr:spPr bwMode="auto">
        <a:xfrm>
          <a:off x="2857500" y="708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49682</xdr:rowOff>
    </xdr:from>
    <xdr:ext cx="762000" cy="259045"/>
    <xdr:sp macro="" textlink="">
      <xdr:nvSpPr>
        <xdr:cNvPr id="144" name="テキスト ボックス 143"/>
        <xdr:cNvSpPr txBox="1"/>
      </xdr:nvSpPr>
      <xdr:spPr>
        <a:xfrm>
          <a:off x="2527300" y="7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40,565
40,290
77.91
20,476,988
19,591,035
556,319
9,898,163
18,895,368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826</xdr:rowOff>
    </xdr:from>
    <xdr:to>
      <xdr:col>24</xdr:col>
      <xdr:colOff>63500</xdr:colOff>
      <xdr:row>37</xdr:row>
      <xdr:rowOff>18104</xdr:rowOff>
    </xdr:to>
    <xdr:cxnSp macro="">
      <xdr:nvCxnSpPr>
        <xdr:cNvPr id="61" name="直線コネクタ 60"/>
        <xdr:cNvCxnSpPr/>
      </xdr:nvCxnSpPr>
      <xdr:spPr>
        <a:xfrm>
          <a:off x="3797300" y="6344476"/>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90360</xdr:rowOff>
    </xdr:from>
    <xdr:to>
      <xdr:col>19</xdr:col>
      <xdr:colOff>177800</xdr:colOff>
      <xdr:row>37</xdr:row>
      <xdr:rowOff>826</xdr:rowOff>
    </xdr:to>
    <xdr:cxnSp macro="">
      <xdr:nvCxnSpPr>
        <xdr:cNvPr id="64" name="直線コネクタ 63"/>
        <xdr:cNvCxnSpPr/>
      </xdr:nvCxnSpPr>
      <xdr:spPr>
        <a:xfrm>
          <a:off x="2908300" y="626256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90360</xdr:rowOff>
    </xdr:from>
    <xdr:to>
      <xdr:col>15</xdr:col>
      <xdr:colOff>50800</xdr:colOff>
      <xdr:row>37</xdr:row>
      <xdr:rowOff>8579</xdr:rowOff>
    </xdr:to>
    <xdr:cxnSp macro="">
      <xdr:nvCxnSpPr>
        <xdr:cNvPr id="67" name="直線コネクタ 66"/>
        <xdr:cNvCxnSpPr/>
      </xdr:nvCxnSpPr>
      <xdr:spPr>
        <a:xfrm flipV="1">
          <a:off x="2019300" y="6262560"/>
          <a:ext cx="889000" cy="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8579</xdr:rowOff>
    </xdr:from>
    <xdr:to>
      <xdr:col>10</xdr:col>
      <xdr:colOff>114300</xdr:colOff>
      <xdr:row>37</xdr:row>
      <xdr:rowOff>58794</xdr:rowOff>
    </xdr:to>
    <xdr:cxnSp macro="">
      <xdr:nvCxnSpPr>
        <xdr:cNvPr id="70" name="直線コネクタ 69"/>
        <xdr:cNvCxnSpPr/>
      </xdr:nvCxnSpPr>
      <xdr:spPr>
        <a:xfrm flipV="1">
          <a:off x="1130300" y="6352229"/>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138754</xdr:rowOff>
    </xdr:from>
    <xdr:to>
      <xdr:col>24</xdr:col>
      <xdr:colOff>114300</xdr:colOff>
      <xdr:row>37</xdr:row>
      <xdr:rowOff>68904</xdr:rowOff>
    </xdr:to>
    <xdr:sp macro="" textlink="">
      <xdr:nvSpPr>
        <xdr:cNvPr id="80" name="楕円 79"/>
        <xdr:cNvSpPr/>
      </xdr:nvSpPr>
      <xdr:spPr>
        <a:xfrm>
          <a:off x="4584700" y="63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117181</xdr:rowOff>
    </xdr:from>
    <xdr:ext cx="534377" cy="259045"/>
    <xdr:sp macro="" textlink="">
      <xdr:nvSpPr>
        <xdr:cNvPr id="81" name="人件費該当値テキスト"/>
        <xdr:cNvSpPr txBox="1"/>
      </xdr:nvSpPr>
      <xdr:spPr>
        <a:xfrm>
          <a:off x="4686300" y="62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121476</xdr:rowOff>
    </xdr:from>
    <xdr:to>
      <xdr:col>20</xdr:col>
      <xdr:colOff>38100</xdr:colOff>
      <xdr:row>37</xdr:row>
      <xdr:rowOff>51626</xdr:rowOff>
    </xdr:to>
    <xdr:sp macro="" textlink="">
      <xdr:nvSpPr>
        <xdr:cNvPr id="82" name="楕円 81"/>
        <xdr:cNvSpPr/>
      </xdr:nvSpPr>
      <xdr:spPr>
        <a:xfrm>
          <a:off x="37465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42753</xdr:rowOff>
    </xdr:from>
    <xdr:ext cx="534377" cy="259045"/>
    <xdr:sp macro="" textlink="">
      <xdr:nvSpPr>
        <xdr:cNvPr id="83" name="テキスト ボックス 82"/>
        <xdr:cNvSpPr txBox="1"/>
      </xdr:nvSpPr>
      <xdr:spPr>
        <a:xfrm>
          <a:off x="3530111" y="63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39560</xdr:rowOff>
    </xdr:from>
    <xdr:to>
      <xdr:col>15</xdr:col>
      <xdr:colOff>101600</xdr:colOff>
      <xdr:row>36</xdr:row>
      <xdr:rowOff>141160</xdr:rowOff>
    </xdr:to>
    <xdr:sp macro="" textlink="">
      <xdr:nvSpPr>
        <xdr:cNvPr id="84" name="楕円 83"/>
        <xdr:cNvSpPr/>
      </xdr:nvSpPr>
      <xdr:spPr>
        <a:xfrm>
          <a:off x="2857500" y="62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132287</xdr:rowOff>
    </xdr:from>
    <xdr:ext cx="534377" cy="259045"/>
    <xdr:sp macro="" textlink="">
      <xdr:nvSpPr>
        <xdr:cNvPr id="85" name="テキスト ボックス 84"/>
        <xdr:cNvSpPr txBox="1"/>
      </xdr:nvSpPr>
      <xdr:spPr>
        <a:xfrm>
          <a:off x="2641111" y="63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129229</xdr:rowOff>
    </xdr:from>
    <xdr:to>
      <xdr:col>10</xdr:col>
      <xdr:colOff>165100</xdr:colOff>
      <xdr:row>37</xdr:row>
      <xdr:rowOff>59379</xdr:rowOff>
    </xdr:to>
    <xdr:sp macro="" textlink="">
      <xdr:nvSpPr>
        <xdr:cNvPr id="86" name="楕円 85"/>
        <xdr:cNvSpPr/>
      </xdr:nvSpPr>
      <xdr:spPr>
        <a:xfrm>
          <a:off x="1968500" y="63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50506</xdr:rowOff>
    </xdr:from>
    <xdr:ext cx="534377" cy="259045"/>
    <xdr:sp macro="" textlink="">
      <xdr:nvSpPr>
        <xdr:cNvPr id="87" name="テキスト ボックス 86"/>
        <xdr:cNvSpPr txBox="1"/>
      </xdr:nvSpPr>
      <xdr:spPr>
        <a:xfrm>
          <a:off x="1752111" y="63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7994</xdr:rowOff>
    </xdr:from>
    <xdr:to>
      <xdr:col>6</xdr:col>
      <xdr:colOff>38100</xdr:colOff>
      <xdr:row>37</xdr:row>
      <xdr:rowOff>109594</xdr:rowOff>
    </xdr:to>
    <xdr:sp macro="" textlink="">
      <xdr:nvSpPr>
        <xdr:cNvPr id="88" name="楕円 87"/>
        <xdr:cNvSpPr/>
      </xdr:nvSpPr>
      <xdr:spPr>
        <a:xfrm>
          <a:off x="1079500" y="63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100721</xdr:rowOff>
    </xdr:from>
    <xdr:ext cx="534377" cy="259045"/>
    <xdr:sp macro="" textlink="">
      <xdr:nvSpPr>
        <xdr:cNvPr id="89" name="テキスト ボックス 88"/>
        <xdr:cNvSpPr txBox="1"/>
      </xdr:nvSpPr>
      <xdr:spPr>
        <a:xfrm>
          <a:off x="863111" y="64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134296</xdr:rowOff>
    </xdr:from>
    <xdr:to>
      <xdr:col>24</xdr:col>
      <xdr:colOff>63500</xdr:colOff>
      <xdr:row>57</xdr:row>
      <xdr:rowOff>147975</xdr:rowOff>
    </xdr:to>
    <xdr:cxnSp macro="">
      <xdr:nvCxnSpPr>
        <xdr:cNvPr id="117" name="直線コネクタ 116"/>
        <xdr:cNvCxnSpPr/>
      </xdr:nvCxnSpPr>
      <xdr:spPr>
        <a:xfrm flipV="1">
          <a:off x="3797300" y="9906946"/>
          <a:ext cx="8382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123671</xdr:rowOff>
    </xdr:from>
    <xdr:to>
      <xdr:col>19</xdr:col>
      <xdr:colOff>177800</xdr:colOff>
      <xdr:row>57</xdr:row>
      <xdr:rowOff>147975</xdr:rowOff>
    </xdr:to>
    <xdr:cxnSp macro="">
      <xdr:nvCxnSpPr>
        <xdr:cNvPr id="120" name="直線コネクタ 119"/>
        <xdr:cNvCxnSpPr/>
      </xdr:nvCxnSpPr>
      <xdr:spPr>
        <a:xfrm>
          <a:off x="2908300" y="9896321"/>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78929</xdr:rowOff>
    </xdr:from>
    <xdr:to>
      <xdr:col>15</xdr:col>
      <xdr:colOff>50800</xdr:colOff>
      <xdr:row>57</xdr:row>
      <xdr:rowOff>123671</xdr:rowOff>
    </xdr:to>
    <xdr:cxnSp macro="">
      <xdr:nvCxnSpPr>
        <xdr:cNvPr id="123" name="直線コネクタ 122"/>
        <xdr:cNvCxnSpPr/>
      </xdr:nvCxnSpPr>
      <xdr:spPr>
        <a:xfrm>
          <a:off x="2019300" y="9851579"/>
          <a:ext cx="889000" cy="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78929</xdr:rowOff>
    </xdr:from>
    <xdr:to>
      <xdr:col>10</xdr:col>
      <xdr:colOff>114300</xdr:colOff>
      <xdr:row>57</xdr:row>
      <xdr:rowOff>156461</xdr:rowOff>
    </xdr:to>
    <xdr:cxnSp macro="">
      <xdr:nvCxnSpPr>
        <xdr:cNvPr id="126" name="直線コネクタ 125"/>
        <xdr:cNvCxnSpPr/>
      </xdr:nvCxnSpPr>
      <xdr:spPr>
        <a:xfrm flipV="1">
          <a:off x="1130300" y="9851579"/>
          <a:ext cx="889000" cy="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83496</xdr:rowOff>
    </xdr:from>
    <xdr:to>
      <xdr:col>24</xdr:col>
      <xdr:colOff>114300</xdr:colOff>
      <xdr:row>58</xdr:row>
      <xdr:rowOff>13646</xdr:rowOff>
    </xdr:to>
    <xdr:sp macro="" textlink="">
      <xdr:nvSpPr>
        <xdr:cNvPr id="136" name="楕円 135"/>
        <xdr:cNvSpPr/>
      </xdr:nvSpPr>
      <xdr:spPr>
        <a:xfrm>
          <a:off x="4584700" y="98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106373</xdr:rowOff>
    </xdr:from>
    <xdr:ext cx="534377" cy="259045"/>
    <xdr:sp macro="" textlink="">
      <xdr:nvSpPr>
        <xdr:cNvPr id="137" name="物件費該当値テキスト"/>
        <xdr:cNvSpPr txBox="1"/>
      </xdr:nvSpPr>
      <xdr:spPr>
        <a:xfrm>
          <a:off x="4686300" y="97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97175</xdr:rowOff>
    </xdr:from>
    <xdr:to>
      <xdr:col>20</xdr:col>
      <xdr:colOff>38100</xdr:colOff>
      <xdr:row>58</xdr:row>
      <xdr:rowOff>27325</xdr:rowOff>
    </xdr:to>
    <xdr:sp macro="" textlink="">
      <xdr:nvSpPr>
        <xdr:cNvPr id="138" name="楕円 137"/>
        <xdr:cNvSpPr/>
      </xdr:nvSpPr>
      <xdr:spPr>
        <a:xfrm>
          <a:off x="37465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18452</xdr:rowOff>
    </xdr:from>
    <xdr:ext cx="534377" cy="259045"/>
    <xdr:sp macro="" textlink="">
      <xdr:nvSpPr>
        <xdr:cNvPr id="139" name="テキスト ボックス 138"/>
        <xdr:cNvSpPr txBox="1"/>
      </xdr:nvSpPr>
      <xdr:spPr>
        <a:xfrm>
          <a:off x="3530111" y="9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72871</xdr:rowOff>
    </xdr:from>
    <xdr:to>
      <xdr:col>15</xdr:col>
      <xdr:colOff>101600</xdr:colOff>
      <xdr:row>58</xdr:row>
      <xdr:rowOff>3021</xdr:rowOff>
    </xdr:to>
    <xdr:sp macro="" textlink="">
      <xdr:nvSpPr>
        <xdr:cNvPr id="140" name="楕円 139"/>
        <xdr:cNvSpPr/>
      </xdr:nvSpPr>
      <xdr:spPr>
        <a:xfrm>
          <a:off x="2857500" y="98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19548</xdr:rowOff>
    </xdr:from>
    <xdr:ext cx="534377" cy="259045"/>
    <xdr:sp macro="" textlink="">
      <xdr:nvSpPr>
        <xdr:cNvPr id="141" name="テキスト ボックス 140"/>
        <xdr:cNvSpPr txBox="1"/>
      </xdr:nvSpPr>
      <xdr:spPr>
        <a:xfrm>
          <a:off x="2641111" y="96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28129</xdr:rowOff>
    </xdr:from>
    <xdr:to>
      <xdr:col>10</xdr:col>
      <xdr:colOff>165100</xdr:colOff>
      <xdr:row>57</xdr:row>
      <xdr:rowOff>129729</xdr:rowOff>
    </xdr:to>
    <xdr:sp macro="" textlink="">
      <xdr:nvSpPr>
        <xdr:cNvPr id="142" name="楕円 141"/>
        <xdr:cNvSpPr/>
      </xdr:nvSpPr>
      <xdr:spPr>
        <a:xfrm>
          <a:off x="1968500" y="9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146256</xdr:rowOff>
    </xdr:from>
    <xdr:ext cx="534377" cy="259045"/>
    <xdr:sp macro="" textlink="">
      <xdr:nvSpPr>
        <xdr:cNvPr id="143" name="テキスト ボックス 142"/>
        <xdr:cNvSpPr txBox="1"/>
      </xdr:nvSpPr>
      <xdr:spPr>
        <a:xfrm>
          <a:off x="1752111" y="95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105661</xdr:rowOff>
    </xdr:from>
    <xdr:to>
      <xdr:col>6</xdr:col>
      <xdr:colOff>38100</xdr:colOff>
      <xdr:row>58</xdr:row>
      <xdr:rowOff>35811</xdr:rowOff>
    </xdr:to>
    <xdr:sp macro="" textlink="">
      <xdr:nvSpPr>
        <xdr:cNvPr id="144" name="楕円 143"/>
        <xdr:cNvSpPr/>
      </xdr:nvSpPr>
      <xdr:spPr>
        <a:xfrm>
          <a:off x="1079500" y="98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26938</xdr:rowOff>
    </xdr:from>
    <xdr:ext cx="534377" cy="259045"/>
    <xdr:sp macro="" textlink="">
      <xdr:nvSpPr>
        <xdr:cNvPr id="145" name="テキスト ボックス 144"/>
        <xdr:cNvSpPr txBox="1"/>
      </xdr:nvSpPr>
      <xdr:spPr>
        <a:xfrm>
          <a:off x="863111" y="99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46627</xdr:rowOff>
    </xdr:from>
    <xdr:to>
      <xdr:col>24</xdr:col>
      <xdr:colOff>63500</xdr:colOff>
      <xdr:row>78</xdr:row>
      <xdr:rowOff>68900</xdr:rowOff>
    </xdr:to>
    <xdr:cxnSp macro="">
      <xdr:nvCxnSpPr>
        <xdr:cNvPr id="176" name="直線コネクタ 175"/>
        <xdr:cNvCxnSpPr/>
      </xdr:nvCxnSpPr>
      <xdr:spPr>
        <a:xfrm>
          <a:off x="3797300" y="13248277"/>
          <a:ext cx="838200" cy="19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46627</xdr:rowOff>
    </xdr:from>
    <xdr:to>
      <xdr:col>19</xdr:col>
      <xdr:colOff>177800</xdr:colOff>
      <xdr:row>78</xdr:row>
      <xdr:rowOff>25988</xdr:rowOff>
    </xdr:to>
    <xdr:cxnSp macro="">
      <xdr:nvCxnSpPr>
        <xdr:cNvPr id="179" name="直線コネクタ 178"/>
        <xdr:cNvCxnSpPr/>
      </xdr:nvCxnSpPr>
      <xdr:spPr>
        <a:xfrm flipV="1">
          <a:off x="2908300" y="13248277"/>
          <a:ext cx="889000" cy="1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25988</xdr:rowOff>
    </xdr:from>
    <xdr:to>
      <xdr:col>15</xdr:col>
      <xdr:colOff>50800</xdr:colOff>
      <xdr:row>78</xdr:row>
      <xdr:rowOff>38267</xdr:rowOff>
    </xdr:to>
    <xdr:cxnSp macro="">
      <xdr:nvCxnSpPr>
        <xdr:cNvPr id="182" name="直線コネクタ 181"/>
        <xdr:cNvCxnSpPr/>
      </xdr:nvCxnSpPr>
      <xdr:spPr>
        <a:xfrm flipV="1">
          <a:off x="2019300" y="13399088"/>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38267</xdr:rowOff>
    </xdr:from>
    <xdr:to>
      <xdr:col>10</xdr:col>
      <xdr:colOff>114300</xdr:colOff>
      <xdr:row>78</xdr:row>
      <xdr:rowOff>43394</xdr:rowOff>
    </xdr:to>
    <xdr:cxnSp macro="">
      <xdr:nvCxnSpPr>
        <xdr:cNvPr id="185" name="直線コネクタ 184"/>
        <xdr:cNvCxnSpPr/>
      </xdr:nvCxnSpPr>
      <xdr:spPr>
        <a:xfrm flipV="1">
          <a:off x="1130300" y="1341136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18100</xdr:rowOff>
    </xdr:from>
    <xdr:to>
      <xdr:col>24</xdr:col>
      <xdr:colOff>114300</xdr:colOff>
      <xdr:row>78</xdr:row>
      <xdr:rowOff>119700</xdr:rowOff>
    </xdr:to>
    <xdr:sp macro="" textlink="">
      <xdr:nvSpPr>
        <xdr:cNvPr id="195" name="楕円 194"/>
        <xdr:cNvSpPr/>
      </xdr:nvSpPr>
      <xdr:spPr>
        <a:xfrm>
          <a:off x="4584700" y="133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40977</xdr:rowOff>
    </xdr:from>
    <xdr:ext cx="469744" cy="259045"/>
    <xdr:sp macro="" textlink="">
      <xdr:nvSpPr>
        <xdr:cNvPr id="196" name="維持補修費該当値テキスト"/>
        <xdr:cNvSpPr txBox="1"/>
      </xdr:nvSpPr>
      <xdr:spPr>
        <a:xfrm>
          <a:off x="4686300" y="132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167277</xdr:rowOff>
    </xdr:from>
    <xdr:to>
      <xdr:col>20</xdr:col>
      <xdr:colOff>38100</xdr:colOff>
      <xdr:row>77</xdr:row>
      <xdr:rowOff>97427</xdr:rowOff>
    </xdr:to>
    <xdr:sp macro="" textlink="">
      <xdr:nvSpPr>
        <xdr:cNvPr id="197" name="楕円 196"/>
        <xdr:cNvSpPr/>
      </xdr:nvSpPr>
      <xdr:spPr>
        <a:xfrm>
          <a:off x="3746500" y="131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113954</xdr:rowOff>
    </xdr:from>
    <xdr:ext cx="534377" cy="259045"/>
    <xdr:sp macro="" textlink="">
      <xdr:nvSpPr>
        <xdr:cNvPr id="198" name="テキスト ボックス 197"/>
        <xdr:cNvSpPr txBox="1"/>
      </xdr:nvSpPr>
      <xdr:spPr>
        <a:xfrm>
          <a:off x="3530111" y="129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146638</xdr:rowOff>
    </xdr:from>
    <xdr:to>
      <xdr:col>15</xdr:col>
      <xdr:colOff>101600</xdr:colOff>
      <xdr:row>78</xdr:row>
      <xdr:rowOff>76788</xdr:rowOff>
    </xdr:to>
    <xdr:sp macro="" textlink="">
      <xdr:nvSpPr>
        <xdr:cNvPr id="199" name="楕円 198"/>
        <xdr:cNvSpPr/>
      </xdr:nvSpPr>
      <xdr:spPr>
        <a:xfrm>
          <a:off x="2857500" y="133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93315</xdr:rowOff>
    </xdr:from>
    <xdr:ext cx="469744" cy="259045"/>
    <xdr:sp macro="" textlink="">
      <xdr:nvSpPr>
        <xdr:cNvPr id="200" name="テキスト ボックス 199"/>
        <xdr:cNvSpPr txBox="1"/>
      </xdr:nvSpPr>
      <xdr:spPr>
        <a:xfrm>
          <a:off x="2673428" y="1312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158917</xdr:rowOff>
    </xdr:from>
    <xdr:to>
      <xdr:col>10</xdr:col>
      <xdr:colOff>165100</xdr:colOff>
      <xdr:row>78</xdr:row>
      <xdr:rowOff>89067</xdr:rowOff>
    </xdr:to>
    <xdr:sp macro="" textlink="">
      <xdr:nvSpPr>
        <xdr:cNvPr id="201" name="楕円 200"/>
        <xdr:cNvSpPr/>
      </xdr:nvSpPr>
      <xdr:spPr>
        <a:xfrm>
          <a:off x="1968500" y="13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105594</xdr:rowOff>
    </xdr:from>
    <xdr:ext cx="469744" cy="259045"/>
    <xdr:sp macro="" textlink="">
      <xdr:nvSpPr>
        <xdr:cNvPr id="202" name="テキスト ボックス 201"/>
        <xdr:cNvSpPr txBox="1"/>
      </xdr:nvSpPr>
      <xdr:spPr>
        <a:xfrm>
          <a:off x="1784428" y="1313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164044</xdr:rowOff>
    </xdr:from>
    <xdr:to>
      <xdr:col>6</xdr:col>
      <xdr:colOff>38100</xdr:colOff>
      <xdr:row>78</xdr:row>
      <xdr:rowOff>94194</xdr:rowOff>
    </xdr:to>
    <xdr:sp macro="" textlink="">
      <xdr:nvSpPr>
        <xdr:cNvPr id="203" name="楕円 202"/>
        <xdr:cNvSpPr/>
      </xdr:nvSpPr>
      <xdr:spPr>
        <a:xfrm>
          <a:off x="1079500" y="133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110721</xdr:rowOff>
    </xdr:from>
    <xdr:ext cx="469744" cy="259045"/>
    <xdr:sp macro="" textlink="">
      <xdr:nvSpPr>
        <xdr:cNvPr id="204" name="テキスト ボックス 203"/>
        <xdr:cNvSpPr txBox="1"/>
      </xdr:nvSpPr>
      <xdr:spPr>
        <a:xfrm>
          <a:off x="895428" y="1314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20428</xdr:rowOff>
    </xdr:from>
    <xdr:to>
      <xdr:col>24</xdr:col>
      <xdr:colOff>63500</xdr:colOff>
      <xdr:row>96</xdr:row>
      <xdr:rowOff>66376</xdr:rowOff>
    </xdr:to>
    <xdr:cxnSp macro="">
      <xdr:nvCxnSpPr>
        <xdr:cNvPr id="234" name="直線コネクタ 233"/>
        <xdr:cNvCxnSpPr/>
      </xdr:nvCxnSpPr>
      <xdr:spPr>
        <a:xfrm flipV="1">
          <a:off x="3797300" y="16479628"/>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157054</xdr:rowOff>
    </xdr:from>
    <xdr:to>
      <xdr:col>19</xdr:col>
      <xdr:colOff>177800</xdr:colOff>
      <xdr:row>96</xdr:row>
      <xdr:rowOff>66376</xdr:rowOff>
    </xdr:to>
    <xdr:cxnSp macro="">
      <xdr:nvCxnSpPr>
        <xdr:cNvPr id="237" name="直線コネクタ 236"/>
        <xdr:cNvCxnSpPr/>
      </xdr:nvCxnSpPr>
      <xdr:spPr>
        <a:xfrm>
          <a:off x="2908300" y="16444804"/>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157054</xdr:rowOff>
    </xdr:from>
    <xdr:to>
      <xdr:col>15</xdr:col>
      <xdr:colOff>50800</xdr:colOff>
      <xdr:row>97</xdr:row>
      <xdr:rowOff>63976</xdr:rowOff>
    </xdr:to>
    <xdr:cxnSp macro="">
      <xdr:nvCxnSpPr>
        <xdr:cNvPr id="240" name="直線コネクタ 239"/>
        <xdr:cNvCxnSpPr/>
      </xdr:nvCxnSpPr>
      <xdr:spPr>
        <a:xfrm flipV="1">
          <a:off x="2019300" y="16444804"/>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19838</xdr:rowOff>
    </xdr:from>
    <xdr:to>
      <xdr:col>10</xdr:col>
      <xdr:colOff>114300</xdr:colOff>
      <xdr:row>97</xdr:row>
      <xdr:rowOff>63976</xdr:rowOff>
    </xdr:to>
    <xdr:cxnSp macro="">
      <xdr:nvCxnSpPr>
        <xdr:cNvPr id="243" name="直線コネクタ 242"/>
        <xdr:cNvCxnSpPr/>
      </xdr:nvCxnSpPr>
      <xdr:spPr>
        <a:xfrm>
          <a:off x="1130300" y="16650488"/>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141078</xdr:rowOff>
    </xdr:from>
    <xdr:to>
      <xdr:col>24</xdr:col>
      <xdr:colOff>114300</xdr:colOff>
      <xdr:row>96</xdr:row>
      <xdr:rowOff>71228</xdr:rowOff>
    </xdr:to>
    <xdr:sp macro="" textlink="">
      <xdr:nvSpPr>
        <xdr:cNvPr id="253" name="楕円 252"/>
        <xdr:cNvSpPr/>
      </xdr:nvSpPr>
      <xdr:spPr>
        <a:xfrm>
          <a:off x="4584700" y="164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119505</xdr:rowOff>
    </xdr:from>
    <xdr:ext cx="534377" cy="259045"/>
    <xdr:sp macro="" textlink="">
      <xdr:nvSpPr>
        <xdr:cNvPr id="254" name="扶助費該当値テキスト"/>
        <xdr:cNvSpPr txBox="1"/>
      </xdr:nvSpPr>
      <xdr:spPr>
        <a:xfrm>
          <a:off x="4686300"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15576</xdr:rowOff>
    </xdr:from>
    <xdr:to>
      <xdr:col>20</xdr:col>
      <xdr:colOff>38100</xdr:colOff>
      <xdr:row>96</xdr:row>
      <xdr:rowOff>117176</xdr:rowOff>
    </xdr:to>
    <xdr:sp macro="" textlink="">
      <xdr:nvSpPr>
        <xdr:cNvPr id="255" name="楕円 254"/>
        <xdr:cNvSpPr/>
      </xdr:nvSpPr>
      <xdr:spPr>
        <a:xfrm>
          <a:off x="3746500" y="164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108303</xdr:rowOff>
    </xdr:from>
    <xdr:ext cx="534377" cy="259045"/>
    <xdr:sp macro="" textlink="">
      <xdr:nvSpPr>
        <xdr:cNvPr id="256" name="テキスト ボックス 255"/>
        <xdr:cNvSpPr txBox="1"/>
      </xdr:nvSpPr>
      <xdr:spPr>
        <a:xfrm>
          <a:off x="3530111" y="1656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106254</xdr:rowOff>
    </xdr:from>
    <xdr:to>
      <xdr:col>15</xdr:col>
      <xdr:colOff>101600</xdr:colOff>
      <xdr:row>96</xdr:row>
      <xdr:rowOff>36404</xdr:rowOff>
    </xdr:to>
    <xdr:sp macro="" textlink="">
      <xdr:nvSpPr>
        <xdr:cNvPr id="257" name="楕円 256"/>
        <xdr:cNvSpPr/>
      </xdr:nvSpPr>
      <xdr:spPr>
        <a:xfrm>
          <a:off x="2857500" y="163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27531</xdr:rowOff>
    </xdr:from>
    <xdr:ext cx="534377" cy="259045"/>
    <xdr:sp macro="" textlink="">
      <xdr:nvSpPr>
        <xdr:cNvPr id="258" name="テキスト ボックス 257"/>
        <xdr:cNvSpPr txBox="1"/>
      </xdr:nvSpPr>
      <xdr:spPr>
        <a:xfrm>
          <a:off x="2641111" y="164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13176</xdr:rowOff>
    </xdr:from>
    <xdr:to>
      <xdr:col>10</xdr:col>
      <xdr:colOff>165100</xdr:colOff>
      <xdr:row>97</xdr:row>
      <xdr:rowOff>114776</xdr:rowOff>
    </xdr:to>
    <xdr:sp macro="" textlink="">
      <xdr:nvSpPr>
        <xdr:cNvPr id="259" name="楕円 258"/>
        <xdr:cNvSpPr/>
      </xdr:nvSpPr>
      <xdr:spPr>
        <a:xfrm>
          <a:off x="1968500" y="16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105903</xdr:rowOff>
    </xdr:from>
    <xdr:ext cx="534377" cy="259045"/>
    <xdr:sp macro="" textlink="">
      <xdr:nvSpPr>
        <xdr:cNvPr id="260" name="テキスト ボックス 259"/>
        <xdr:cNvSpPr txBox="1"/>
      </xdr:nvSpPr>
      <xdr:spPr>
        <a:xfrm>
          <a:off x="1752111" y="1673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140488</xdr:rowOff>
    </xdr:from>
    <xdr:to>
      <xdr:col>6</xdr:col>
      <xdr:colOff>38100</xdr:colOff>
      <xdr:row>97</xdr:row>
      <xdr:rowOff>70638</xdr:rowOff>
    </xdr:to>
    <xdr:sp macro="" textlink="">
      <xdr:nvSpPr>
        <xdr:cNvPr id="261" name="楕円 260"/>
        <xdr:cNvSpPr/>
      </xdr:nvSpPr>
      <xdr:spPr>
        <a:xfrm>
          <a:off x="1079500" y="165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61765</xdr:rowOff>
    </xdr:from>
    <xdr:ext cx="534377" cy="259045"/>
    <xdr:sp macro="" textlink="">
      <xdr:nvSpPr>
        <xdr:cNvPr id="262" name="テキスト ボックス 261"/>
        <xdr:cNvSpPr txBox="1"/>
      </xdr:nvSpPr>
      <xdr:spPr>
        <a:xfrm>
          <a:off x="863111" y="166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16174</xdr:rowOff>
    </xdr:from>
    <xdr:to>
      <xdr:col>55</xdr:col>
      <xdr:colOff>0</xdr:colOff>
      <xdr:row>37</xdr:row>
      <xdr:rowOff>40273</xdr:rowOff>
    </xdr:to>
    <xdr:cxnSp macro="">
      <xdr:nvCxnSpPr>
        <xdr:cNvPr id="289" name="直線コネクタ 288"/>
        <xdr:cNvCxnSpPr/>
      </xdr:nvCxnSpPr>
      <xdr:spPr>
        <a:xfrm>
          <a:off x="9639300" y="6359824"/>
          <a:ext cx="8382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16174</xdr:rowOff>
    </xdr:from>
    <xdr:to>
      <xdr:col>50</xdr:col>
      <xdr:colOff>114300</xdr:colOff>
      <xdr:row>37</xdr:row>
      <xdr:rowOff>28390</xdr:rowOff>
    </xdr:to>
    <xdr:cxnSp macro="">
      <xdr:nvCxnSpPr>
        <xdr:cNvPr id="292" name="直線コネクタ 291"/>
        <xdr:cNvCxnSpPr/>
      </xdr:nvCxnSpPr>
      <xdr:spPr>
        <a:xfrm flipV="1">
          <a:off x="8750300" y="6359824"/>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28390</xdr:rowOff>
    </xdr:from>
    <xdr:to>
      <xdr:col>45</xdr:col>
      <xdr:colOff>177800</xdr:colOff>
      <xdr:row>37</xdr:row>
      <xdr:rowOff>37186</xdr:rowOff>
    </xdr:to>
    <xdr:cxnSp macro="">
      <xdr:nvCxnSpPr>
        <xdr:cNvPr id="295" name="直線コネクタ 294"/>
        <xdr:cNvCxnSpPr/>
      </xdr:nvCxnSpPr>
      <xdr:spPr>
        <a:xfrm flipV="1">
          <a:off x="7861300" y="6372040"/>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37186</xdr:rowOff>
    </xdr:from>
    <xdr:to>
      <xdr:col>41</xdr:col>
      <xdr:colOff>50800</xdr:colOff>
      <xdr:row>37</xdr:row>
      <xdr:rowOff>73978</xdr:rowOff>
    </xdr:to>
    <xdr:cxnSp macro="">
      <xdr:nvCxnSpPr>
        <xdr:cNvPr id="298" name="直線コネクタ 297"/>
        <xdr:cNvCxnSpPr/>
      </xdr:nvCxnSpPr>
      <xdr:spPr>
        <a:xfrm flipV="1">
          <a:off x="6972300" y="6380836"/>
          <a:ext cx="889000" cy="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160923</xdr:rowOff>
    </xdr:from>
    <xdr:to>
      <xdr:col>55</xdr:col>
      <xdr:colOff>50800</xdr:colOff>
      <xdr:row>37</xdr:row>
      <xdr:rowOff>91073</xdr:rowOff>
    </xdr:to>
    <xdr:sp macro="" textlink="">
      <xdr:nvSpPr>
        <xdr:cNvPr id="308" name="楕円 307"/>
        <xdr:cNvSpPr/>
      </xdr:nvSpPr>
      <xdr:spPr>
        <a:xfrm>
          <a:off x="10426700" y="63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139350</xdr:rowOff>
    </xdr:from>
    <xdr:ext cx="534377" cy="259045"/>
    <xdr:sp macro="" textlink="">
      <xdr:nvSpPr>
        <xdr:cNvPr id="309" name="補助費等該当値テキスト"/>
        <xdr:cNvSpPr txBox="1"/>
      </xdr:nvSpPr>
      <xdr:spPr>
        <a:xfrm>
          <a:off x="10528300" y="63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136824</xdr:rowOff>
    </xdr:from>
    <xdr:to>
      <xdr:col>50</xdr:col>
      <xdr:colOff>165100</xdr:colOff>
      <xdr:row>37</xdr:row>
      <xdr:rowOff>66974</xdr:rowOff>
    </xdr:to>
    <xdr:sp macro="" textlink="">
      <xdr:nvSpPr>
        <xdr:cNvPr id="310" name="楕円 309"/>
        <xdr:cNvSpPr/>
      </xdr:nvSpPr>
      <xdr:spPr>
        <a:xfrm>
          <a:off x="9588500" y="6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83501</xdr:rowOff>
    </xdr:from>
    <xdr:ext cx="534377" cy="259045"/>
    <xdr:sp macro="" textlink="">
      <xdr:nvSpPr>
        <xdr:cNvPr id="311" name="テキスト ボックス 310"/>
        <xdr:cNvSpPr txBox="1"/>
      </xdr:nvSpPr>
      <xdr:spPr>
        <a:xfrm>
          <a:off x="9372111" y="60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149040</xdr:rowOff>
    </xdr:from>
    <xdr:to>
      <xdr:col>46</xdr:col>
      <xdr:colOff>38100</xdr:colOff>
      <xdr:row>37</xdr:row>
      <xdr:rowOff>79190</xdr:rowOff>
    </xdr:to>
    <xdr:sp macro="" textlink="">
      <xdr:nvSpPr>
        <xdr:cNvPr id="312" name="楕円 311"/>
        <xdr:cNvSpPr/>
      </xdr:nvSpPr>
      <xdr:spPr>
        <a:xfrm>
          <a:off x="8699500" y="63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95717</xdr:rowOff>
    </xdr:from>
    <xdr:ext cx="534377" cy="259045"/>
    <xdr:sp macro="" textlink="">
      <xdr:nvSpPr>
        <xdr:cNvPr id="313" name="テキスト ボックス 312"/>
        <xdr:cNvSpPr txBox="1"/>
      </xdr:nvSpPr>
      <xdr:spPr>
        <a:xfrm>
          <a:off x="8483111" y="60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157836</xdr:rowOff>
    </xdr:from>
    <xdr:to>
      <xdr:col>41</xdr:col>
      <xdr:colOff>101600</xdr:colOff>
      <xdr:row>37</xdr:row>
      <xdr:rowOff>87986</xdr:rowOff>
    </xdr:to>
    <xdr:sp macro="" textlink="">
      <xdr:nvSpPr>
        <xdr:cNvPr id="314" name="楕円 313"/>
        <xdr:cNvSpPr/>
      </xdr:nvSpPr>
      <xdr:spPr>
        <a:xfrm>
          <a:off x="7810500" y="63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104513</xdr:rowOff>
    </xdr:from>
    <xdr:ext cx="534377" cy="259045"/>
    <xdr:sp macro="" textlink="">
      <xdr:nvSpPr>
        <xdr:cNvPr id="315" name="テキスト ボックス 314"/>
        <xdr:cNvSpPr txBox="1"/>
      </xdr:nvSpPr>
      <xdr:spPr>
        <a:xfrm>
          <a:off x="7594111" y="61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23178</xdr:rowOff>
    </xdr:from>
    <xdr:to>
      <xdr:col>36</xdr:col>
      <xdr:colOff>165100</xdr:colOff>
      <xdr:row>37</xdr:row>
      <xdr:rowOff>124778</xdr:rowOff>
    </xdr:to>
    <xdr:sp macro="" textlink="">
      <xdr:nvSpPr>
        <xdr:cNvPr id="316" name="楕円 315"/>
        <xdr:cNvSpPr/>
      </xdr:nvSpPr>
      <xdr:spPr>
        <a:xfrm>
          <a:off x="6921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115905</xdr:rowOff>
    </xdr:from>
    <xdr:ext cx="534377" cy="259045"/>
    <xdr:sp macro="" textlink="">
      <xdr:nvSpPr>
        <xdr:cNvPr id="317" name="テキスト ボックス 316"/>
        <xdr:cNvSpPr txBox="1"/>
      </xdr:nvSpPr>
      <xdr:spPr>
        <a:xfrm>
          <a:off x="6705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20048</xdr:rowOff>
    </xdr:from>
    <xdr:to>
      <xdr:col>55</xdr:col>
      <xdr:colOff>0</xdr:colOff>
      <xdr:row>57</xdr:row>
      <xdr:rowOff>36684</xdr:rowOff>
    </xdr:to>
    <xdr:cxnSp macro="">
      <xdr:nvCxnSpPr>
        <xdr:cNvPr id="344" name="直線コネクタ 343"/>
        <xdr:cNvCxnSpPr/>
      </xdr:nvCxnSpPr>
      <xdr:spPr>
        <a:xfrm flipV="1">
          <a:off x="9639300" y="9792698"/>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36684</xdr:rowOff>
    </xdr:from>
    <xdr:to>
      <xdr:col>50</xdr:col>
      <xdr:colOff>114300</xdr:colOff>
      <xdr:row>58</xdr:row>
      <xdr:rowOff>29465</xdr:rowOff>
    </xdr:to>
    <xdr:cxnSp macro="">
      <xdr:nvCxnSpPr>
        <xdr:cNvPr id="347" name="直線コネクタ 346"/>
        <xdr:cNvCxnSpPr/>
      </xdr:nvCxnSpPr>
      <xdr:spPr>
        <a:xfrm flipV="1">
          <a:off x="8750300" y="9809334"/>
          <a:ext cx="889000" cy="1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21187</xdr:rowOff>
    </xdr:from>
    <xdr:to>
      <xdr:col>45</xdr:col>
      <xdr:colOff>177800</xdr:colOff>
      <xdr:row>58</xdr:row>
      <xdr:rowOff>29465</xdr:rowOff>
    </xdr:to>
    <xdr:cxnSp macro="">
      <xdr:nvCxnSpPr>
        <xdr:cNvPr id="350" name="直線コネクタ 349"/>
        <xdr:cNvCxnSpPr/>
      </xdr:nvCxnSpPr>
      <xdr:spPr>
        <a:xfrm>
          <a:off x="7861300" y="9965287"/>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21187</xdr:rowOff>
    </xdr:from>
    <xdr:to>
      <xdr:col>41</xdr:col>
      <xdr:colOff>50800</xdr:colOff>
      <xdr:row>58</xdr:row>
      <xdr:rowOff>74833</xdr:rowOff>
    </xdr:to>
    <xdr:cxnSp macro="">
      <xdr:nvCxnSpPr>
        <xdr:cNvPr id="353" name="直線コネクタ 352"/>
        <xdr:cNvCxnSpPr/>
      </xdr:nvCxnSpPr>
      <xdr:spPr>
        <a:xfrm flipV="1">
          <a:off x="6972300" y="9965287"/>
          <a:ext cx="8890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140698</xdr:rowOff>
    </xdr:from>
    <xdr:to>
      <xdr:col>55</xdr:col>
      <xdr:colOff>50800</xdr:colOff>
      <xdr:row>57</xdr:row>
      <xdr:rowOff>70848</xdr:rowOff>
    </xdr:to>
    <xdr:sp macro="" textlink="">
      <xdr:nvSpPr>
        <xdr:cNvPr id="363" name="楕円 362"/>
        <xdr:cNvSpPr/>
      </xdr:nvSpPr>
      <xdr:spPr>
        <a:xfrm>
          <a:off x="10426700" y="97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163575</xdr:rowOff>
    </xdr:from>
    <xdr:ext cx="599010" cy="259045"/>
    <xdr:sp macro="" textlink="">
      <xdr:nvSpPr>
        <xdr:cNvPr id="364" name="普通建設事業費該当値テキスト"/>
        <xdr:cNvSpPr txBox="1"/>
      </xdr:nvSpPr>
      <xdr:spPr>
        <a:xfrm>
          <a:off x="10528300" y="959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157334</xdr:rowOff>
    </xdr:from>
    <xdr:to>
      <xdr:col>50</xdr:col>
      <xdr:colOff>165100</xdr:colOff>
      <xdr:row>57</xdr:row>
      <xdr:rowOff>87484</xdr:rowOff>
    </xdr:to>
    <xdr:sp macro="" textlink="">
      <xdr:nvSpPr>
        <xdr:cNvPr id="365" name="楕円 364"/>
        <xdr:cNvSpPr/>
      </xdr:nvSpPr>
      <xdr:spPr>
        <a:xfrm>
          <a:off x="9588500" y="97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104011</xdr:rowOff>
    </xdr:from>
    <xdr:ext cx="599010" cy="259045"/>
    <xdr:sp macro="" textlink="">
      <xdr:nvSpPr>
        <xdr:cNvPr id="366" name="テキスト ボックス 365"/>
        <xdr:cNvSpPr txBox="1"/>
      </xdr:nvSpPr>
      <xdr:spPr>
        <a:xfrm>
          <a:off x="9339795" y="95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150115</xdr:rowOff>
    </xdr:from>
    <xdr:to>
      <xdr:col>46</xdr:col>
      <xdr:colOff>38100</xdr:colOff>
      <xdr:row>58</xdr:row>
      <xdr:rowOff>80265</xdr:rowOff>
    </xdr:to>
    <xdr:sp macro="" textlink="">
      <xdr:nvSpPr>
        <xdr:cNvPr id="367" name="楕円 366"/>
        <xdr:cNvSpPr/>
      </xdr:nvSpPr>
      <xdr:spPr>
        <a:xfrm>
          <a:off x="8699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71392</xdr:rowOff>
    </xdr:from>
    <xdr:ext cx="534377" cy="259045"/>
    <xdr:sp macro="" textlink="">
      <xdr:nvSpPr>
        <xdr:cNvPr id="368" name="テキスト ボックス 367"/>
        <xdr:cNvSpPr txBox="1"/>
      </xdr:nvSpPr>
      <xdr:spPr>
        <a:xfrm>
          <a:off x="8483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141837</xdr:rowOff>
    </xdr:from>
    <xdr:to>
      <xdr:col>41</xdr:col>
      <xdr:colOff>101600</xdr:colOff>
      <xdr:row>58</xdr:row>
      <xdr:rowOff>71987</xdr:rowOff>
    </xdr:to>
    <xdr:sp macro="" textlink="">
      <xdr:nvSpPr>
        <xdr:cNvPr id="369" name="楕円 368"/>
        <xdr:cNvSpPr/>
      </xdr:nvSpPr>
      <xdr:spPr>
        <a:xfrm>
          <a:off x="7810500" y="99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63114</xdr:rowOff>
    </xdr:from>
    <xdr:ext cx="534377" cy="259045"/>
    <xdr:sp macro="" textlink="">
      <xdr:nvSpPr>
        <xdr:cNvPr id="370" name="テキスト ボックス 369"/>
        <xdr:cNvSpPr txBox="1"/>
      </xdr:nvSpPr>
      <xdr:spPr>
        <a:xfrm>
          <a:off x="7594111" y="100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24033</xdr:rowOff>
    </xdr:from>
    <xdr:to>
      <xdr:col>36</xdr:col>
      <xdr:colOff>165100</xdr:colOff>
      <xdr:row>58</xdr:row>
      <xdr:rowOff>125633</xdr:rowOff>
    </xdr:to>
    <xdr:sp macro="" textlink="">
      <xdr:nvSpPr>
        <xdr:cNvPr id="371" name="楕円 370"/>
        <xdr:cNvSpPr/>
      </xdr:nvSpPr>
      <xdr:spPr>
        <a:xfrm>
          <a:off x="6921500" y="99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116760</xdr:rowOff>
    </xdr:from>
    <xdr:ext cx="534377" cy="259045"/>
    <xdr:sp macro="" textlink="">
      <xdr:nvSpPr>
        <xdr:cNvPr id="372" name="テキスト ボックス 371"/>
        <xdr:cNvSpPr txBox="1"/>
      </xdr:nvSpPr>
      <xdr:spPr>
        <a:xfrm>
          <a:off x="6705111" y="100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102570</xdr:rowOff>
    </xdr:from>
    <xdr:to>
      <xdr:col>55</xdr:col>
      <xdr:colOff>0</xdr:colOff>
      <xdr:row>78</xdr:row>
      <xdr:rowOff>119211</xdr:rowOff>
    </xdr:to>
    <xdr:cxnSp macro="">
      <xdr:nvCxnSpPr>
        <xdr:cNvPr id="399" name="直線コネクタ 398"/>
        <xdr:cNvCxnSpPr/>
      </xdr:nvCxnSpPr>
      <xdr:spPr>
        <a:xfrm>
          <a:off x="9639300" y="13304220"/>
          <a:ext cx="838200" cy="18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102570</xdr:rowOff>
    </xdr:from>
    <xdr:to>
      <xdr:col>50</xdr:col>
      <xdr:colOff>114300</xdr:colOff>
      <xdr:row>78</xdr:row>
      <xdr:rowOff>118383</xdr:rowOff>
    </xdr:to>
    <xdr:cxnSp macro="">
      <xdr:nvCxnSpPr>
        <xdr:cNvPr id="402" name="直線コネクタ 401"/>
        <xdr:cNvCxnSpPr/>
      </xdr:nvCxnSpPr>
      <xdr:spPr>
        <a:xfrm flipV="1">
          <a:off x="8750300" y="13304220"/>
          <a:ext cx="889000" cy="1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118383</xdr:rowOff>
    </xdr:from>
    <xdr:to>
      <xdr:col>45</xdr:col>
      <xdr:colOff>177800</xdr:colOff>
      <xdr:row>78</xdr:row>
      <xdr:rowOff>139700</xdr:rowOff>
    </xdr:to>
    <xdr:cxnSp macro="">
      <xdr:nvCxnSpPr>
        <xdr:cNvPr id="405" name="直線コネクタ 404"/>
        <xdr:cNvCxnSpPr/>
      </xdr:nvCxnSpPr>
      <xdr:spPr>
        <a:xfrm flipV="1">
          <a:off x="7861300" y="13491483"/>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8" name="直線コネクタ 407"/>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68411</xdr:rowOff>
    </xdr:from>
    <xdr:to>
      <xdr:col>55</xdr:col>
      <xdr:colOff>50800</xdr:colOff>
      <xdr:row>78</xdr:row>
      <xdr:rowOff>170011</xdr:rowOff>
    </xdr:to>
    <xdr:sp macro="" textlink="">
      <xdr:nvSpPr>
        <xdr:cNvPr id="418" name="楕円 417"/>
        <xdr:cNvSpPr/>
      </xdr:nvSpPr>
      <xdr:spPr>
        <a:xfrm>
          <a:off x="10426700" y="134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51770</xdr:rowOff>
    </xdr:from>
    <xdr:to>
      <xdr:col>50</xdr:col>
      <xdr:colOff>165100</xdr:colOff>
      <xdr:row>77</xdr:row>
      <xdr:rowOff>153370</xdr:rowOff>
    </xdr:to>
    <xdr:sp macro="" textlink="">
      <xdr:nvSpPr>
        <xdr:cNvPr id="420" name="楕円 419"/>
        <xdr:cNvSpPr/>
      </xdr:nvSpPr>
      <xdr:spPr>
        <a:xfrm>
          <a:off x="9588500" y="132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169897</xdr:rowOff>
    </xdr:from>
    <xdr:ext cx="534377" cy="259045"/>
    <xdr:sp macro="" textlink="">
      <xdr:nvSpPr>
        <xdr:cNvPr id="421" name="テキスト ボックス 420"/>
        <xdr:cNvSpPr txBox="1"/>
      </xdr:nvSpPr>
      <xdr:spPr>
        <a:xfrm>
          <a:off x="9372111" y="130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67583</xdr:rowOff>
    </xdr:from>
    <xdr:to>
      <xdr:col>46</xdr:col>
      <xdr:colOff>38100</xdr:colOff>
      <xdr:row>78</xdr:row>
      <xdr:rowOff>169183</xdr:rowOff>
    </xdr:to>
    <xdr:sp macro="" textlink="">
      <xdr:nvSpPr>
        <xdr:cNvPr id="422" name="楕円 421"/>
        <xdr:cNvSpPr/>
      </xdr:nvSpPr>
      <xdr:spPr>
        <a:xfrm>
          <a:off x="8699500" y="134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160310</xdr:rowOff>
    </xdr:from>
    <xdr:ext cx="469744" cy="259045"/>
    <xdr:sp macro="" textlink="">
      <xdr:nvSpPr>
        <xdr:cNvPr id="423" name="テキスト ボックス 422"/>
        <xdr:cNvSpPr txBox="1"/>
      </xdr:nvSpPr>
      <xdr:spPr>
        <a:xfrm>
          <a:off x="8515428" y="1353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4" name="楕円 423"/>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5" name="テキスト ボックス 424"/>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6" name="楕円 425"/>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7" name="テキスト ボックス 426"/>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21422</xdr:rowOff>
    </xdr:from>
    <xdr:to>
      <xdr:col>55</xdr:col>
      <xdr:colOff>0</xdr:colOff>
      <xdr:row>98</xdr:row>
      <xdr:rowOff>66091</xdr:rowOff>
    </xdr:to>
    <xdr:cxnSp macro="">
      <xdr:nvCxnSpPr>
        <xdr:cNvPr id="456" name="直線コネクタ 455"/>
        <xdr:cNvCxnSpPr/>
      </xdr:nvCxnSpPr>
      <xdr:spPr>
        <a:xfrm flipV="1">
          <a:off x="9639300" y="16137722"/>
          <a:ext cx="838200" cy="7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119873</xdr:rowOff>
    </xdr:from>
    <xdr:to>
      <xdr:col>50</xdr:col>
      <xdr:colOff>114300</xdr:colOff>
      <xdr:row>98</xdr:row>
      <xdr:rowOff>66091</xdr:rowOff>
    </xdr:to>
    <xdr:cxnSp macro="">
      <xdr:nvCxnSpPr>
        <xdr:cNvPr id="459" name="直線コネクタ 458"/>
        <xdr:cNvCxnSpPr/>
      </xdr:nvCxnSpPr>
      <xdr:spPr>
        <a:xfrm>
          <a:off x="8750300" y="16750523"/>
          <a:ext cx="889000" cy="1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21926</xdr:rowOff>
    </xdr:from>
    <xdr:to>
      <xdr:col>45</xdr:col>
      <xdr:colOff>177800</xdr:colOff>
      <xdr:row>97</xdr:row>
      <xdr:rowOff>119873</xdr:rowOff>
    </xdr:to>
    <xdr:cxnSp macro="">
      <xdr:nvCxnSpPr>
        <xdr:cNvPr id="462" name="直線コネクタ 461"/>
        <xdr:cNvCxnSpPr/>
      </xdr:nvCxnSpPr>
      <xdr:spPr>
        <a:xfrm>
          <a:off x="7861300" y="16652576"/>
          <a:ext cx="889000" cy="9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21926</xdr:rowOff>
    </xdr:from>
    <xdr:to>
      <xdr:col>41</xdr:col>
      <xdr:colOff>50800</xdr:colOff>
      <xdr:row>98</xdr:row>
      <xdr:rowOff>6418</xdr:rowOff>
    </xdr:to>
    <xdr:cxnSp macro="">
      <xdr:nvCxnSpPr>
        <xdr:cNvPr id="465" name="直線コネクタ 464"/>
        <xdr:cNvCxnSpPr/>
      </xdr:nvCxnSpPr>
      <xdr:spPr>
        <a:xfrm flipV="1">
          <a:off x="6972300" y="16652576"/>
          <a:ext cx="889000" cy="1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142072</xdr:rowOff>
    </xdr:from>
    <xdr:to>
      <xdr:col>55</xdr:col>
      <xdr:colOff>50800</xdr:colOff>
      <xdr:row>94</xdr:row>
      <xdr:rowOff>72222</xdr:rowOff>
    </xdr:to>
    <xdr:sp macro="" textlink="">
      <xdr:nvSpPr>
        <xdr:cNvPr id="475" name="楕円 474"/>
        <xdr:cNvSpPr/>
      </xdr:nvSpPr>
      <xdr:spPr>
        <a:xfrm>
          <a:off x="10426700" y="16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164949</xdr:rowOff>
    </xdr:from>
    <xdr:ext cx="599010" cy="259045"/>
    <xdr:sp macro="" textlink="">
      <xdr:nvSpPr>
        <xdr:cNvPr id="476" name="普通建設事業費 （ うち更新整備　）該当値テキスト"/>
        <xdr:cNvSpPr txBox="1"/>
      </xdr:nvSpPr>
      <xdr:spPr>
        <a:xfrm>
          <a:off x="10528300" y="1593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15291</xdr:rowOff>
    </xdr:from>
    <xdr:to>
      <xdr:col>50</xdr:col>
      <xdr:colOff>165100</xdr:colOff>
      <xdr:row>98</xdr:row>
      <xdr:rowOff>116891</xdr:rowOff>
    </xdr:to>
    <xdr:sp macro="" textlink="">
      <xdr:nvSpPr>
        <xdr:cNvPr id="477" name="楕円 476"/>
        <xdr:cNvSpPr/>
      </xdr:nvSpPr>
      <xdr:spPr>
        <a:xfrm>
          <a:off x="9588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108018</xdr:rowOff>
    </xdr:from>
    <xdr:ext cx="534377" cy="259045"/>
    <xdr:sp macro="" textlink="">
      <xdr:nvSpPr>
        <xdr:cNvPr id="478" name="テキスト ボックス 477"/>
        <xdr:cNvSpPr txBox="1"/>
      </xdr:nvSpPr>
      <xdr:spPr>
        <a:xfrm>
          <a:off x="9372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69073</xdr:rowOff>
    </xdr:from>
    <xdr:to>
      <xdr:col>46</xdr:col>
      <xdr:colOff>38100</xdr:colOff>
      <xdr:row>97</xdr:row>
      <xdr:rowOff>170673</xdr:rowOff>
    </xdr:to>
    <xdr:sp macro="" textlink="">
      <xdr:nvSpPr>
        <xdr:cNvPr id="479" name="楕円 478"/>
        <xdr:cNvSpPr/>
      </xdr:nvSpPr>
      <xdr:spPr>
        <a:xfrm>
          <a:off x="8699500" y="166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15750</xdr:rowOff>
    </xdr:from>
    <xdr:ext cx="534377" cy="259045"/>
    <xdr:sp macro="" textlink="">
      <xdr:nvSpPr>
        <xdr:cNvPr id="480" name="テキスト ボックス 479"/>
        <xdr:cNvSpPr txBox="1"/>
      </xdr:nvSpPr>
      <xdr:spPr>
        <a:xfrm>
          <a:off x="8483111" y="164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142576</xdr:rowOff>
    </xdr:from>
    <xdr:to>
      <xdr:col>41</xdr:col>
      <xdr:colOff>101600</xdr:colOff>
      <xdr:row>97</xdr:row>
      <xdr:rowOff>72726</xdr:rowOff>
    </xdr:to>
    <xdr:sp macro="" textlink="">
      <xdr:nvSpPr>
        <xdr:cNvPr id="481" name="楕円 480"/>
        <xdr:cNvSpPr/>
      </xdr:nvSpPr>
      <xdr:spPr>
        <a:xfrm>
          <a:off x="7810500" y="166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89253</xdr:rowOff>
    </xdr:from>
    <xdr:ext cx="534377" cy="259045"/>
    <xdr:sp macro="" textlink="">
      <xdr:nvSpPr>
        <xdr:cNvPr id="482" name="テキスト ボックス 481"/>
        <xdr:cNvSpPr txBox="1"/>
      </xdr:nvSpPr>
      <xdr:spPr>
        <a:xfrm>
          <a:off x="7594111" y="163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127068</xdr:rowOff>
    </xdr:from>
    <xdr:to>
      <xdr:col>36</xdr:col>
      <xdr:colOff>165100</xdr:colOff>
      <xdr:row>98</xdr:row>
      <xdr:rowOff>57218</xdr:rowOff>
    </xdr:to>
    <xdr:sp macro="" textlink="">
      <xdr:nvSpPr>
        <xdr:cNvPr id="483" name="楕円 482"/>
        <xdr:cNvSpPr/>
      </xdr:nvSpPr>
      <xdr:spPr>
        <a:xfrm>
          <a:off x="6921500" y="167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48345</xdr:rowOff>
    </xdr:from>
    <xdr:ext cx="534377" cy="259045"/>
    <xdr:sp macro="" textlink="">
      <xdr:nvSpPr>
        <xdr:cNvPr id="484" name="テキスト ボックス 483"/>
        <xdr:cNvSpPr txBox="1"/>
      </xdr:nvSpPr>
      <xdr:spPr>
        <a:xfrm>
          <a:off x="6705111" y="168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8484</xdr:rowOff>
    </xdr:from>
    <xdr:to>
      <xdr:col>85</xdr:col>
      <xdr:colOff>127000</xdr:colOff>
      <xdr:row>39</xdr:row>
      <xdr:rowOff>23876</xdr:rowOff>
    </xdr:to>
    <xdr:cxnSp macro="">
      <xdr:nvCxnSpPr>
        <xdr:cNvPr id="513" name="直線コネクタ 512"/>
        <xdr:cNvCxnSpPr/>
      </xdr:nvCxnSpPr>
      <xdr:spPr>
        <a:xfrm>
          <a:off x="15481300" y="6695034"/>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8484</xdr:rowOff>
    </xdr:from>
    <xdr:to>
      <xdr:col>81</xdr:col>
      <xdr:colOff>50800</xdr:colOff>
      <xdr:row>39</xdr:row>
      <xdr:rowOff>44450</xdr:rowOff>
    </xdr:to>
    <xdr:cxnSp macro="">
      <xdr:nvCxnSpPr>
        <xdr:cNvPr id="516" name="直線コネクタ 515"/>
        <xdr:cNvCxnSpPr/>
      </xdr:nvCxnSpPr>
      <xdr:spPr>
        <a:xfrm flipV="1">
          <a:off x="14592300" y="6695034"/>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152902</xdr:rowOff>
    </xdr:from>
    <xdr:to>
      <xdr:col>71</xdr:col>
      <xdr:colOff>177800</xdr:colOff>
      <xdr:row>39</xdr:row>
      <xdr:rowOff>44450</xdr:rowOff>
    </xdr:to>
    <xdr:cxnSp macro="">
      <xdr:nvCxnSpPr>
        <xdr:cNvPr id="522" name="直線コネクタ 521"/>
        <xdr:cNvCxnSpPr/>
      </xdr:nvCxnSpPr>
      <xdr:spPr>
        <a:xfrm>
          <a:off x="12814300" y="6668002"/>
          <a:ext cx="8890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144526</xdr:rowOff>
    </xdr:from>
    <xdr:to>
      <xdr:col>85</xdr:col>
      <xdr:colOff>177800</xdr:colOff>
      <xdr:row>39</xdr:row>
      <xdr:rowOff>74676</xdr:rowOff>
    </xdr:to>
    <xdr:sp macro="" textlink="">
      <xdr:nvSpPr>
        <xdr:cNvPr id="532" name="楕円 531"/>
        <xdr:cNvSpPr/>
      </xdr:nvSpPr>
      <xdr:spPr>
        <a:xfrm>
          <a:off x="16268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59453</xdr:rowOff>
    </xdr:from>
    <xdr:ext cx="469744" cy="259045"/>
    <xdr:sp macro="" textlink="">
      <xdr:nvSpPr>
        <xdr:cNvPr id="533" name="災害復旧事業費該当値テキスト"/>
        <xdr:cNvSpPr txBox="1"/>
      </xdr:nvSpPr>
      <xdr:spPr>
        <a:xfrm>
          <a:off x="16370300" y="657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129134</xdr:rowOff>
    </xdr:from>
    <xdr:to>
      <xdr:col>81</xdr:col>
      <xdr:colOff>101600</xdr:colOff>
      <xdr:row>39</xdr:row>
      <xdr:rowOff>59284</xdr:rowOff>
    </xdr:to>
    <xdr:sp macro="" textlink="">
      <xdr:nvSpPr>
        <xdr:cNvPr id="534" name="楕円 533"/>
        <xdr:cNvSpPr/>
      </xdr:nvSpPr>
      <xdr:spPr>
        <a:xfrm>
          <a:off x="15430500" y="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50411</xdr:rowOff>
    </xdr:from>
    <xdr:ext cx="469744" cy="259045"/>
    <xdr:sp macro="" textlink="">
      <xdr:nvSpPr>
        <xdr:cNvPr id="535" name="テキスト ボックス 534"/>
        <xdr:cNvSpPr txBox="1"/>
      </xdr:nvSpPr>
      <xdr:spPr>
        <a:xfrm>
          <a:off x="15246428" y="67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102102</xdr:rowOff>
    </xdr:from>
    <xdr:to>
      <xdr:col>67</xdr:col>
      <xdr:colOff>101600</xdr:colOff>
      <xdr:row>39</xdr:row>
      <xdr:rowOff>32252</xdr:rowOff>
    </xdr:to>
    <xdr:sp macro="" textlink="">
      <xdr:nvSpPr>
        <xdr:cNvPr id="540" name="楕円 539"/>
        <xdr:cNvSpPr/>
      </xdr:nvSpPr>
      <xdr:spPr>
        <a:xfrm>
          <a:off x="12763500" y="66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23379</xdr:rowOff>
    </xdr:from>
    <xdr:ext cx="469744" cy="259045"/>
    <xdr:sp macro="" textlink="">
      <xdr:nvSpPr>
        <xdr:cNvPr id="541" name="テキスト ボックス 540"/>
        <xdr:cNvSpPr txBox="1"/>
      </xdr:nvSpPr>
      <xdr:spPr>
        <a:xfrm>
          <a:off x="12579428" y="67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61954</xdr:rowOff>
    </xdr:from>
    <xdr:to>
      <xdr:col>85</xdr:col>
      <xdr:colOff>127000</xdr:colOff>
      <xdr:row>77</xdr:row>
      <xdr:rowOff>71022</xdr:rowOff>
    </xdr:to>
    <xdr:cxnSp macro="">
      <xdr:nvCxnSpPr>
        <xdr:cNvPr id="627" name="直線コネクタ 626"/>
        <xdr:cNvCxnSpPr/>
      </xdr:nvCxnSpPr>
      <xdr:spPr>
        <a:xfrm>
          <a:off x="15481300" y="13263604"/>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57883</xdr:rowOff>
    </xdr:from>
    <xdr:to>
      <xdr:col>81</xdr:col>
      <xdr:colOff>50800</xdr:colOff>
      <xdr:row>77</xdr:row>
      <xdr:rowOff>61954</xdr:rowOff>
    </xdr:to>
    <xdr:cxnSp macro="">
      <xdr:nvCxnSpPr>
        <xdr:cNvPr id="630" name="直線コネクタ 629"/>
        <xdr:cNvCxnSpPr/>
      </xdr:nvCxnSpPr>
      <xdr:spPr>
        <a:xfrm>
          <a:off x="14592300" y="13259533"/>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42807</xdr:rowOff>
    </xdr:from>
    <xdr:to>
      <xdr:col>76</xdr:col>
      <xdr:colOff>114300</xdr:colOff>
      <xdr:row>77</xdr:row>
      <xdr:rowOff>57883</xdr:rowOff>
    </xdr:to>
    <xdr:cxnSp macro="">
      <xdr:nvCxnSpPr>
        <xdr:cNvPr id="633" name="直線コネクタ 632"/>
        <xdr:cNvCxnSpPr/>
      </xdr:nvCxnSpPr>
      <xdr:spPr>
        <a:xfrm>
          <a:off x="13703300" y="13244457"/>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42807</xdr:rowOff>
    </xdr:from>
    <xdr:to>
      <xdr:col>71</xdr:col>
      <xdr:colOff>177800</xdr:colOff>
      <xdr:row>77</xdr:row>
      <xdr:rowOff>46104</xdr:rowOff>
    </xdr:to>
    <xdr:cxnSp macro="">
      <xdr:nvCxnSpPr>
        <xdr:cNvPr id="636" name="直線コネクタ 635"/>
        <xdr:cNvCxnSpPr/>
      </xdr:nvCxnSpPr>
      <xdr:spPr>
        <a:xfrm flipV="1">
          <a:off x="12814300" y="13244457"/>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20222</xdr:rowOff>
    </xdr:from>
    <xdr:to>
      <xdr:col>85</xdr:col>
      <xdr:colOff>177800</xdr:colOff>
      <xdr:row>77</xdr:row>
      <xdr:rowOff>121822</xdr:rowOff>
    </xdr:to>
    <xdr:sp macro="" textlink="">
      <xdr:nvSpPr>
        <xdr:cNvPr id="646" name="楕円 645"/>
        <xdr:cNvSpPr/>
      </xdr:nvSpPr>
      <xdr:spPr>
        <a:xfrm>
          <a:off x="16268700" y="132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170099</xdr:rowOff>
    </xdr:from>
    <xdr:ext cx="534377" cy="259045"/>
    <xdr:sp macro="" textlink="">
      <xdr:nvSpPr>
        <xdr:cNvPr id="647" name="公債費該当値テキスト"/>
        <xdr:cNvSpPr txBox="1"/>
      </xdr:nvSpPr>
      <xdr:spPr>
        <a:xfrm>
          <a:off x="16370300" y="132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11154</xdr:rowOff>
    </xdr:from>
    <xdr:to>
      <xdr:col>81</xdr:col>
      <xdr:colOff>101600</xdr:colOff>
      <xdr:row>77</xdr:row>
      <xdr:rowOff>112754</xdr:rowOff>
    </xdr:to>
    <xdr:sp macro="" textlink="">
      <xdr:nvSpPr>
        <xdr:cNvPr id="648" name="楕円 647"/>
        <xdr:cNvSpPr/>
      </xdr:nvSpPr>
      <xdr:spPr>
        <a:xfrm>
          <a:off x="15430500" y="132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103881</xdr:rowOff>
    </xdr:from>
    <xdr:ext cx="534377" cy="259045"/>
    <xdr:sp macro="" textlink="">
      <xdr:nvSpPr>
        <xdr:cNvPr id="649" name="テキスト ボックス 648"/>
        <xdr:cNvSpPr txBox="1"/>
      </xdr:nvSpPr>
      <xdr:spPr>
        <a:xfrm>
          <a:off x="15214111" y="133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7083</xdr:rowOff>
    </xdr:from>
    <xdr:to>
      <xdr:col>76</xdr:col>
      <xdr:colOff>165100</xdr:colOff>
      <xdr:row>77</xdr:row>
      <xdr:rowOff>108683</xdr:rowOff>
    </xdr:to>
    <xdr:sp macro="" textlink="">
      <xdr:nvSpPr>
        <xdr:cNvPr id="650" name="楕円 649"/>
        <xdr:cNvSpPr/>
      </xdr:nvSpPr>
      <xdr:spPr>
        <a:xfrm>
          <a:off x="14541500" y="132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99810</xdr:rowOff>
    </xdr:from>
    <xdr:ext cx="534377" cy="259045"/>
    <xdr:sp macro="" textlink="">
      <xdr:nvSpPr>
        <xdr:cNvPr id="651" name="テキスト ボックス 650"/>
        <xdr:cNvSpPr txBox="1"/>
      </xdr:nvSpPr>
      <xdr:spPr>
        <a:xfrm>
          <a:off x="14325111" y="133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163457</xdr:rowOff>
    </xdr:from>
    <xdr:to>
      <xdr:col>72</xdr:col>
      <xdr:colOff>38100</xdr:colOff>
      <xdr:row>77</xdr:row>
      <xdr:rowOff>93607</xdr:rowOff>
    </xdr:to>
    <xdr:sp macro="" textlink="">
      <xdr:nvSpPr>
        <xdr:cNvPr id="652" name="楕円 651"/>
        <xdr:cNvSpPr/>
      </xdr:nvSpPr>
      <xdr:spPr>
        <a:xfrm>
          <a:off x="13652500" y="13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84734</xdr:rowOff>
    </xdr:from>
    <xdr:ext cx="534377" cy="259045"/>
    <xdr:sp macro="" textlink="">
      <xdr:nvSpPr>
        <xdr:cNvPr id="653" name="テキスト ボックス 652"/>
        <xdr:cNvSpPr txBox="1"/>
      </xdr:nvSpPr>
      <xdr:spPr>
        <a:xfrm>
          <a:off x="13436111" y="132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166754</xdr:rowOff>
    </xdr:from>
    <xdr:to>
      <xdr:col>67</xdr:col>
      <xdr:colOff>101600</xdr:colOff>
      <xdr:row>77</xdr:row>
      <xdr:rowOff>96904</xdr:rowOff>
    </xdr:to>
    <xdr:sp macro="" textlink="">
      <xdr:nvSpPr>
        <xdr:cNvPr id="654" name="楕円 653"/>
        <xdr:cNvSpPr/>
      </xdr:nvSpPr>
      <xdr:spPr>
        <a:xfrm>
          <a:off x="12763500" y="131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88031</xdr:rowOff>
    </xdr:from>
    <xdr:ext cx="534377" cy="259045"/>
    <xdr:sp macro="" textlink="">
      <xdr:nvSpPr>
        <xdr:cNvPr id="655" name="テキスト ボックス 654"/>
        <xdr:cNvSpPr txBox="1"/>
      </xdr:nvSpPr>
      <xdr:spPr>
        <a:xfrm>
          <a:off x="12547111" y="132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146055</xdr:rowOff>
    </xdr:from>
    <xdr:to>
      <xdr:col>85</xdr:col>
      <xdr:colOff>127000</xdr:colOff>
      <xdr:row>97</xdr:row>
      <xdr:rowOff>165195</xdr:rowOff>
    </xdr:to>
    <xdr:cxnSp macro="">
      <xdr:nvCxnSpPr>
        <xdr:cNvPr id="680" name="直線コネクタ 679"/>
        <xdr:cNvCxnSpPr/>
      </xdr:nvCxnSpPr>
      <xdr:spPr>
        <a:xfrm flipV="1">
          <a:off x="15481300" y="16776705"/>
          <a:ext cx="8382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165195</xdr:rowOff>
    </xdr:from>
    <xdr:to>
      <xdr:col>81</xdr:col>
      <xdr:colOff>50800</xdr:colOff>
      <xdr:row>98</xdr:row>
      <xdr:rowOff>18593</xdr:rowOff>
    </xdr:to>
    <xdr:cxnSp macro="">
      <xdr:nvCxnSpPr>
        <xdr:cNvPr id="683" name="直線コネクタ 682"/>
        <xdr:cNvCxnSpPr/>
      </xdr:nvCxnSpPr>
      <xdr:spPr>
        <a:xfrm flipV="1">
          <a:off x="14592300" y="16795845"/>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18090</xdr:rowOff>
    </xdr:from>
    <xdr:to>
      <xdr:col>76</xdr:col>
      <xdr:colOff>114300</xdr:colOff>
      <xdr:row>98</xdr:row>
      <xdr:rowOff>18593</xdr:rowOff>
    </xdr:to>
    <xdr:cxnSp macro="">
      <xdr:nvCxnSpPr>
        <xdr:cNvPr id="686" name="直線コネクタ 685"/>
        <xdr:cNvCxnSpPr/>
      </xdr:nvCxnSpPr>
      <xdr:spPr>
        <a:xfrm>
          <a:off x="13703300" y="1682019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167994</xdr:rowOff>
    </xdr:from>
    <xdr:to>
      <xdr:col>71</xdr:col>
      <xdr:colOff>177800</xdr:colOff>
      <xdr:row>98</xdr:row>
      <xdr:rowOff>18090</xdr:rowOff>
    </xdr:to>
    <xdr:cxnSp macro="">
      <xdr:nvCxnSpPr>
        <xdr:cNvPr id="689" name="直線コネクタ 688"/>
        <xdr:cNvCxnSpPr/>
      </xdr:nvCxnSpPr>
      <xdr:spPr>
        <a:xfrm>
          <a:off x="12814300" y="16798644"/>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95255</xdr:rowOff>
    </xdr:from>
    <xdr:to>
      <xdr:col>85</xdr:col>
      <xdr:colOff>177800</xdr:colOff>
      <xdr:row>98</xdr:row>
      <xdr:rowOff>25405</xdr:rowOff>
    </xdr:to>
    <xdr:sp macro="" textlink="">
      <xdr:nvSpPr>
        <xdr:cNvPr id="699" name="楕円 698"/>
        <xdr:cNvSpPr/>
      </xdr:nvSpPr>
      <xdr:spPr>
        <a:xfrm>
          <a:off x="16268700" y="1672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700"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114395</xdr:rowOff>
    </xdr:from>
    <xdr:to>
      <xdr:col>81</xdr:col>
      <xdr:colOff>101600</xdr:colOff>
      <xdr:row>98</xdr:row>
      <xdr:rowOff>44545</xdr:rowOff>
    </xdr:to>
    <xdr:sp macro="" textlink="">
      <xdr:nvSpPr>
        <xdr:cNvPr id="701" name="楕円 700"/>
        <xdr:cNvSpPr/>
      </xdr:nvSpPr>
      <xdr:spPr>
        <a:xfrm>
          <a:off x="15430500" y="167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35672</xdr:rowOff>
    </xdr:from>
    <xdr:ext cx="469744" cy="259045"/>
    <xdr:sp macro="" textlink="">
      <xdr:nvSpPr>
        <xdr:cNvPr id="702" name="テキスト ボックス 701"/>
        <xdr:cNvSpPr txBox="1"/>
      </xdr:nvSpPr>
      <xdr:spPr>
        <a:xfrm>
          <a:off x="15246428" y="168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139243</xdr:rowOff>
    </xdr:from>
    <xdr:to>
      <xdr:col>76</xdr:col>
      <xdr:colOff>165100</xdr:colOff>
      <xdr:row>98</xdr:row>
      <xdr:rowOff>69393</xdr:rowOff>
    </xdr:to>
    <xdr:sp macro="" textlink="">
      <xdr:nvSpPr>
        <xdr:cNvPr id="703" name="楕円 702"/>
        <xdr:cNvSpPr/>
      </xdr:nvSpPr>
      <xdr:spPr>
        <a:xfrm>
          <a:off x="14541500" y="167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60520</xdr:rowOff>
    </xdr:from>
    <xdr:ext cx="469744" cy="259045"/>
    <xdr:sp macro="" textlink="">
      <xdr:nvSpPr>
        <xdr:cNvPr id="704" name="テキスト ボックス 703"/>
        <xdr:cNvSpPr txBox="1"/>
      </xdr:nvSpPr>
      <xdr:spPr>
        <a:xfrm>
          <a:off x="14357428" y="168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138740</xdr:rowOff>
    </xdr:from>
    <xdr:to>
      <xdr:col>72</xdr:col>
      <xdr:colOff>38100</xdr:colOff>
      <xdr:row>98</xdr:row>
      <xdr:rowOff>68890</xdr:rowOff>
    </xdr:to>
    <xdr:sp macro="" textlink="">
      <xdr:nvSpPr>
        <xdr:cNvPr id="705" name="楕円 704"/>
        <xdr:cNvSpPr/>
      </xdr:nvSpPr>
      <xdr:spPr>
        <a:xfrm>
          <a:off x="13652500" y="167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60017</xdr:rowOff>
    </xdr:from>
    <xdr:ext cx="469744" cy="259045"/>
    <xdr:sp macro="" textlink="">
      <xdr:nvSpPr>
        <xdr:cNvPr id="706" name="テキスト ボックス 705"/>
        <xdr:cNvSpPr txBox="1"/>
      </xdr:nvSpPr>
      <xdr:spPr>
        <a:xfrm>
          <a:off x="13468428" y="1686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117194</xdr:rowOff>
    </xdr:from>
    <xdr:to>
      <xdr:col>67</xdr:col>
      <xdr:colOff>101600</xdr:colOff>
      <xdr:row>98</xdr:row>
      <xdr:rowOff>47344</xdr:rowOff>
    </xdr:to>
    <xdr:sp macro="" textlink="">
      <xdr:nvSpPr>
        <xdr:cNvPr id="707" name="楕円 706"/>
        <xdr:cNvSpPr/>
      </xdr:nvSpPr>
      <xdr:spPr>
        <a:xfrm>
          <a:off x="12763500" y="167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38471</xdr:rowOff>
    </xdr:from>
    <xdr:ext cx="469744" cy="259045"/>
    <xdr:sp macro="" textlink="">
      <xdr:nvSpPr>
        <xdr:cNvPr id="708" name="テキスト ボックス 707"/>
        <xdr:cNvSpPr txBox="1"/>
      </xdr:nvSpPr>
      <xdr:spPr>
        <a:xfrm>
          <a:off x="12579428" y="168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87031</xdr:rowOff>
    </xdr:from>
    <xdr:to>
      <xdr:col>116</xdr:col>
      <xdr:colOff>63500</xdr:colOff>
      <xdr:row>36</xdr:row>
      <xdr:rowOff>88585</xdr:rowOff>
    </xdr:to>
    <xdr:cxnSp macro="">
      <xdr:nvCxnSpPr>
        <xdr:cNvPr id="735" name="直線コネクタ 734"/>
        <xdr:cNvCxnSpPr/>
      </xdr:nvCxnSpPr>
      <xdr:spPr>
        <a:xfrm flipV="1">
          <a:off x="21323300" y="6087781"/>
          <a:ext cx="838200" cy="17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88585</xdr:rowOff>
    </xdr:from>
    <xdr:to>
      <xdr:col>111</xdr:col>
      <xdr:colOff>177800</xdr:colOff>
      <xdr:row>38</xdr:row>
      <xdr:rowOff>11958</xdr:rowOff>
    </xdr:to>
    <xdr:cxnSp macro="">
      <xdr:nvCxnSpPr>
        <xdr:cNvPr id="738" name="直線コネクタ 737"/>
        <xdr:cNvCxnSpPr/>
      </xdr:nvCxnSpPr>
      <xdr:spPr>
        <a:xfrm flipV="1">
          <a:off x="20434300" y="6260785"/>
          <a:ext cx="889000" cy="26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11958</xdr:rowOff>
    </xdr:from>
    <xdr:to>
      <xdr:col>107</xdr:col>
      <xdr:colOff>50800</xdr:colOff>
      <xdr:row>38</xdr:row>
      <xdr:rowOff>19639</xdr:rowOff>
    </xdr:to>
    <xdr:cxnSp macro="">
      <xdr:nvCxnSpPr>
        <xdr:cNvPr id="741" name="直線コネクタ 740"/>
        <xdr:cNvCxnSpPr/>
      </xdr:nvCxnSpPr>
      <xdr:spPr>
        <a:xfrm flipV="1">
          <a:off x="19545300" y="652705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19639</xdr:rowOff>
    </xdr:from>
    <xdr:to>
      <xdr:col>102</xdr:col>
      <xdr:colOff>114300</xdr:colOff>
      <xdr:row>38</xdr:row>
      <xdr:rowOff>73680</xdr:rowOff>
    </xdr:to>
    <xdr:cxnSp macro="">
      <xdr:nvCxnSpPr>
        <xdr:cNvPr id="744" name="直線コネクタ 743"/>
        <xdr:cNvCxnSpPr/>
      </xdr:nvCxnSpPr>
      <xdr:spPr>
        <a:xfrm flipV="1">
          <a:off x="18656300" y="6534739"/>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36231</xdr:rowOff>
    </xdr:from>
    <xdr:to>
      <xdr:col>116</xdr:col>
      <xdr:colOff>114300</xdr:colOff>
      <xdr:row>35</xdr:row>
      <xdr:rowOff>137831</xdr:rowOff>
    </xdr:to>
    <xdr:sp macro="" textlink="">
      <xdr:nvSpPr>
        <xdr:cNvPr id="754" name="楕円 753"/>
        <xdr:cNvSpPr/>
      </xdr:nvSpPr>
      <xdr:spPr>
        <a:xfrm>
          <a:off x="22110700" y="60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59108</xdr:rowOff>
    </xdr:from>
    <xdr:ext cx="534377" cy="259045"/>
    <xdr:sp macro="" textlink="">
      <xdr:nvSpPr>
        <xdr:cNvPr id="755" name="投資及び出資金該当値テキスト"/>
        <xdr:cNvSpPr txBox="1"/>
      </xdr:nvSpPr>
      <xdr:spPr>
        <a:xfrm>
          <a:off x="22212300" y="58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37785</xdr:rowOff>
    </xdr:from>
    <xdr:to>
      <xdr:col>112</xdr:col>
      <xdr:colOff>38100</xdr:colOff>
      <xdr:row>36</xdr:row>
      <xdr:rowOff>139385</xdr:rowOff>
    </xdr:to>
    <xdr:sp macro="" textlink="">
      <xdr:nvSpPr>
        <xdr:cNvPr id="756" name="楕円 755"/>
        <xdr:cNvSpPr/>
      </xdr:nvSpPr>
      <xdr:spPr>
        <a:xfrm>
          <a:off x="21272500" y="62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155912</xdr:rowOff>
    </xdr:from>
    <xdr:ext cx="469744" cy="259045"/>
    <xdr:sp macro="" textlink="">
      <xdr:nvSpPr>
        <xdr:cNvPr id="757" name="テキスト ボックス 756"/>
        <xdr:cNvSpPr txBox="1"/>
      </xdr:nvSpPr>
      <xdr:spPr>
        <a:xfrm>
          <a:off x="21088428" y="59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132608</xdr:rowOff>
    </xdr:from>
    <xdr:to>
      <xdr:col>107</xdr:col>
      <xdr:colOff>101600</xdr:colOff>
      <xdr:row>38</xdr:row>
      <xdr:rowOff>62758</xdr:rowOff>
    </xdr:to>
    <xdr:sp macro="" textlink="">
      <xdr:nvSpPr>
        <xdr:cNvPr id="758" name="楕円 757"/>
        <xdr:cNvSpPr/>
      </xdr:nvSpPr>
      <xdr:spPr>
        <a:xfrm>
          <a:off x="203835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79285</xdr:rowOff>
    </xdr:from>
    <xdr:ext cx="469744" cy="259045"/>
    <xdr:sp macro="" textlink="">
      <xdr:nvSpPr>
        <xdr:cNvPr id="759" name="テキスト ボックス 758"/>
        <xdr:cNvSpPr txBox="1"/>
      </xdr:nvSpPr>
      <xdr:spPr>
        <a:xfrm>
          <a:off x="20199428" y="625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140289</xdr:rowOff>
    </xdr:from>
    <xdr:to>
      <xdr:col>102</xdr:col>
      <xdr:colOff>165100</xdr:colOff>
      <xdr:row>38</xdr:row>
      <xdr:rowOff>70439</xdr:rowOff>
    </xdr:to>
    <xdr:sp macro="" textlink="">
      <xdr:nvSpPr>
        <xdr:cNvPr id="760" name="楕円 759"/>
        <xdr:cNvSpPr/>
      </xdr:nvSpPr>
      <xdr:spPr>
        <a:xfrm>
          <a:off x="194945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86966</xdr:rowOff>
    </xdr:from>
    <xdr:ext cx="469744" cy="259045"/>
    <xdr:sp macro="" textlink="">
      <xdr:nvSpPr>
        <xdr:cNvPr id="761" name="テキスト ボックス 760"/>
        <xdr:cNvSpPr txBox="1"/>
      </xdr:nvSpPr>
      <xdr:spPr>
        <a:xfrm>
          <a:off x="19310428" y="62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62" name="楕円 761"/>
        <xdr:cNvSpPr/>
      </xdr:nvSpPr>
      <xdr:spPr>
        <a:xfrm>
          <a:off x="18605500" y="65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115607</xdr:rowOff>
    </xdr:from>
    <xdr:ext cx="469744" cy="259045"/>
    <xdr:sp macro="" textlink="">
      <xdr:nvSpPr>
        <xdr:cNvPr id="763" name="テキスト ボックス 762"/>
        <xdr:cNvSpPr txBox="1"/>
      </xdr:nvSpPr>
      <xdr:spPr>
        <a:xfrm>
          <a:off x="18421428"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131790</xdr:rowOff>
    </xdr:from>
    <xdr:to>
      <xdr:col>116</xdr:col>
      <xdr:colOff>63500</xdr:colOff>
      <xdr:row>58</xdr:row>
      <xdr:rowOff>7112</xdr:rowOff>
    </xdr:to>
    <xdr:cxnSp macro="">
      <xdr:nvCxnSpPr>
        <xdr:cNvPr id="790" name="直線コネクタ 789"/>
        <xdr:cNvCxnSpPr/>
      </xdr:nvCxnSpPr>
      <xdr:spPr>
        <a:xfrm>
          <a:off x="21323300" y="9904440"/>
          <a:ext cx="8382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55164</xdr:rowOff>
    </xdr:from>
    <xdr:to>
      <xdr:col>111</xdr:col>
      <xdr:colOff>177800</xdr:colOff>
      <xdr:row>57</xdr:row>
      <xdr:rowOff>131790</xdr:rowOff>
    </xdr:to>
    <xdr:cxnSp macro="">
      <xdr:nvCxnSpPr>
        <xdr:cNvPr id="793" name="直線コネクタ 792"/>
        <xdr:cNvCxnSpPr/>
      </xdr:nvCxnSpPr>
      <xdr:spPr>
        <a:xfrm>
          <a:off x="20434300" y="9827814"/>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128864</xdr:rowOff>
    </xdr:from>
    <xdr:to>
      <xdr:col>107</xdr:col>
      <xdr:colOff>50800</xdr:colOff>
      <xdr:row>57</xdr:row>
      <xdr:rowOff>55164</xdr:rowOff>
    </xdr:to>
    <xdr:cxnSp macro="">
      <xdr:nvCxnSpPr>
        <xdr:cNvPr id="796" name="直線コネクタ 795"/>
        <xdr:cNvCxnSpPr/>
      </xdr:nvCxnSpPr>
      <xdr:spPr>
        <a:xfrm>
          <a:off x="19545300" y="9730064"/>
          <a:ext cx="889000" cy="9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48626</xdr:rowOff>
    </xdr:from>
    <xdr:to>
      <xdr:col>102</xdr:col>
      <xdr:colOff>114300</xdr:colOff>
      <xdr:row>56</xdr:row>
      <xdr:rowOff>128864</xdr:rowOff>
    </xdr:to>
    <xdr:cxnSp macro="">
      <xdr:nvCxnSpPr>
        <xdr:cNvPr id="799" name="直線コネクタ 798"/>
        <xdr:cNvCxnSpPr/>
      </xdr:nvCxnSpPr>
      <xdr:spPr>
        <a:xfrm>
          <a:off x="18656300" y="9649826"/>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127762</xdr:rowOff>
    </xdr:from>
    <xdr:to>
      <xdr:col>116</xdr:col>
      <xdr:colOff>114300</xdr:colOff>
      <xdr:row>58</xdr:row>
      <xdr:rowOff>57912</xdr:rowOff>
    </xdr:to>
    <xdr:sp macro="" textlink="">
      <xdr:nvSpPr>
        <xdr:cNvPr id="809" name="楕円 808"/>
        <xdr:cNvSpPr/>
      </xdr:nvSpPr>
      <xdr:spPr>
        <a:xfrm>
          <a:off x="221107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106189</xdr:rowOff>
    </xdr:from>
    <xdr:ext cx="469744" cy="259045"/>
    <xdr:sp macro="" textlink="">
      <xdr:nvSpPr>
        <xdr:cNvPr id="810" name="貸付金該当値テキスト"/>
        <xdr:cNvSpPr txBox="1"/>
      </xdr:nvSpPr>
      <xdr:spPr>
        <a:xfrm>
          <a:off x="22212300"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80990</xdr:rowOff>
    </xdr:from>
    <xdr:to>
      <xdr:col>112</xdr:col>
      <xdr:colOff>38100</xdr:colOff>
      <xdr:row>58</xdr:row>
      <xdr:rowOff>11140</xdr:rowOff>
    </xdr:to>
    <xdr:sp macro="" textlink="">
      <xdr:nvSpPr>
        <xdr:cNvPr id="811" name="楕円 810"/>
        <xdr:cNvSpPr/>
      </xdr:nvSpPr>
      <xdr:spPr>
        <a:xfrm>
          <a:off x="21272500" y="98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2267</xdr:rowOff>
    </xdr:from>
    <xdr:ext cx="469744" cy="259045"/>
    <xdr:sp macro="" textlink="">
      <xdr:nvSpPr>
        <xdr:cNvPr id="812" name="テキスト ボックス 811"/>
        <xdr:cNvSpPr txBox="1"/>
      </xdr:nvSpPr>
      <xdr:spPr>
        <a:xfrm>
          <a:off x="21088428" y="994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4364</xdr:rowOff>
    </xdr:from>
    <xdr:to>
      <xdr:col>107</xdr:col>
      <xdr:colOff>101600</xdr:colOff>
      <xdr:row>57</xdr:row>
      <xdr:rowOff>105964</xdr:rowOff>
    </xdr:to>
    <xdr:sp macro="" textlink="">
      <xdr:nvSpPr>
        <xdr:cNvPr id="813" name="楕円 812"/>
        <xdr:cNvSpPr/>
      </xdr:nvSpPr>
      <xdr:spPr>
        <a:xfrm>
          <a:off x="20383500" y="97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97091</xdr:rowOff>
    </xdr:from>
    <xdr:ext cx="469744" cy="259045"/>
    <xdr:sp macro="" textlink="">
      <xdr:nvSpPr>
        <xdr:cNvPr id="814" name="テキスト ボックス 813"/>
        <xdr:cNvSpPr txBox="1"/>
      </xdr:nvSpPr>
      <xdr:spPr>
        <a:xfrm>
          <a:off x="20199428" y="986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78064</xdr:rowOff>
    </xdr:from>
    <xdr:to>
      <xdr:col>102</xdr:col>
      <xdr:colOff>165100</xdr:colOff>
      <xdr:row>57</xdr:row>
      <xdr:rowOff>8214</xdr:rowOff>
    </xdr:to>
    <xdr:sp macro="" textlink="">
      <xdr:nvSpPr>
        <xdr:cNvPr id="815" name="楕円 814"/>
        <xdr:cNvSpPr/>
      </xdr:nvSpPr>
      <xdr:spPr>
        <a:xfrm>
          <a:off x="19494500" y="96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24741</xdr:rowOff>
    </xdr:from>
    <xdr:ext cx="469744" cy="259045"/>
    <xdr:sp macro="" textlink="">
      <xdr:nvSpPr>
        <xdr:cNvPr id="816" name="テキスト ボックス 815"/>
        <xdr:cNvSpPr txBox="1"/>
      </xdr:nvSpPr>
      <xdr:spPr>
        <a:xfrm>
          <a:off x="19310428" y="945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169276</xdr:rowOff>
    </xdr:from>
    <xdr:to>
      <xdr:col>98</xdr:col>
      <xdr:colOff>38100</xdr:colOff>
      <xdr:row>56</xdr:row>
      <xdr:rowOff>99426</xdr:rowOff>
    </xdr:to>
    <xdr:sp macro="" textlink="">
      <xdr:nvSpPr>
        <xdr:cNvPr id="817" name="楕円 816"/>
        <xdr:cNvSpPr/>
      </xdr:nvSpPr>
      <xdr:spPr>
        <a:xfrm>
          <a:off x="18605500" y="95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115953</xdr:rowOff>
    </xdr:from>
    <xdr:ext cx="469744" cy="259045"/>
    <xdr:sp macro="" textlink="">
      <xdr:nvSpPr>
        <xdr:cNvPr id="818" name="テキスト ボックス 817"/>
        <xdr:cNvSpPr txBox="1"/>
      </xdr:nvSpPr>
      <xdr:spPr>
        <a:xfrm>
          <a:off x="18421428" y="93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93180</xdr:rowOff>
    </xdr:from>
    <xdr:to>
      <xdr:col>116</xdr:col>
      <xdr:colOff>63500</xdr:colOff>
      <xdr:row>77</xdr:row>
      <xdr:rowOff>122879</xdr:rowOff>
    </xdr:to>
    <xdr:cxnSp macro="">
      <xdr:nvCxnSpPr>
        <xdr:cNvPr id="848" name="直線コネクタ 847"/>
        <xdr:cNvCxnSpPr/>
      </xdr:nvCxnSpPr>
      <xdr:spPr>
        <a:xfrm>
          <a:off x="21323300" y="13294830"/>
          <a:ext cx="8382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93180</xdr:rowOff>
    </xdr:from>
    <xdr:to>
      <xdr:col>111</xdr:col>
      <xdr:colOff>177800</xdr:colOff>
      <xdr:row>77</xdr:row>
      <xdr:rowOff>128308</xdr:rowOff>
    </xdr:to>
    <xdr:cxnSp macro="">
      <xdr:nvCxnSpPr>
        <xdr:cNvPr id="851" name="直線コネクタ 850"/>
        <xdr:cNvCxnSpPr/>
      </xdr:nvCxnSpPr>
      <xdr:spPr>
        <a:xfrm flipV="1">
          <a:off x="20434300" y="13294830"/>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99295</xdr:rowOff>
    </xdr:from>
    <xdr:to>
      <xdr:col>107</xdr:col>
      <xdr:colOff>50800</xdr:colOff>
      <xdr:row>77</xdr:row>
      <xdr:rowOff>128308</xdr:rowOff>
    </xdr:to>
    <xdr:cxnSp macro="">
      <xdr:nvCxnSpPr>
        <xdr:cNvPr id="854" name="直線コネクタ 853"/>
        <xdr:cNvCxnSpPr/>
      </xdr:nvCxnSpPr>
      <xdr:spPr>
        <a:xfrm>
          <a:off x="19545300" y="13300945"/>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99295</xdr:rowOff>
    </xdr:from>
    <xdr:to>
      <xdr:col>102</xdr:col>
      <xdr:colOff>114300</xdr:colOff>
      <xdr:row>78</xdr:row>
      <xdr:rowOff>35268</xdr:rowOff>
    </xdr:to>
    <xdr:cxnSp macro="">
      <xdr:nvCxnSpPr>
        <xdr:cNvPr id="857" name="直線コネクタ 856"/>
        <xdr:cNvCxnSpPr/>
      </xdr:nvCxnSpPr>
      <xdr:spPr>
        <a:xfrm flipV="1">
          <a:off x="18656300" y="13300945"/>
          <a:ext cx="8890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72079</xdr:rowOff>
    </xdr:from>
    <xdr:to>
      <xdr:col>116</xdr:col>
      <xdr:colOff>114300</xdr:colOff>
      <xdr:row>78</xdr:row>
      <xdr:rowOff>2229</xdr:rowOff>
    </xdr:to>
    <xdr:sp macro="" textlink="">
      <xdr:nvSpPr>
        <xdr:cNvPr id="867" name="楕円 866"/>
        <xdr:cNvSpPr/>
      </xdr:nvSpPr>
      <xdr:spPr>
        <a:xfrm>
          <a:off x="22110700" y="132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50506</xdr:rowOff>
    </xdr:from>
    <xdr:ext cx="534377" cy="259045"/>
    <xdr:sp macro="" textlink="">
      <xdr:nvSpPr>
        <xdr:cNvPr id="868" name="繰出金該当値テキスト"/>
        <xdr:cNvSpPr txBox="1"/>
      </xdr:nvSpPr>
      <xdr:spPr>
        <a:xfrm>
          <a:off x="22212300" y="132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42380</xdr:rowOff>
    </xdr:from>
    <xdr:to>
      <xdr:col>112</xdr:col>
      <xdr:colOff>38100</xdr:colOff>
      <xdr:row>77</xdr:row>
      <xdr:rowOff>143980</xdr:rowOff>
    </xdr:to>
    <xdr:sp macro="" textlink="">
      <xdr:nvSpPr>
        <xdr:cNvPr id="869" name="楕円 868"/>
        <xdr:cNvSpPr/>
      </xdr:nvSpPr>
      <xdr:spPr>
        <a:xfrm>
          <a:off x="21272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135107</xdr:rowOff>
    </xdr:from>
    <xdr:ext cx="534377" cy="259045"/>
    <xdr:sp macro="" textlink="">
      <xdr:nvSpPr>
        <xdr:cNvPr id="870" name="テキスト ボックス 869"/>
        <xdr:cNvSpPr txBox="1"/>
      </xdr:nvSpPr>
      <xdr:spPr>
        <a:xfrm>
          <a:off x="21056111" y="133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77508</xdr:rowOff>
    </xdr:from>
    <xdr:to>
      <xdr:col>107</xdr:col>
      <xdr:colOff>101600</xdr:colOff>
      <xdr:row>78</xdr:row>
      <xdr:rowOff>7658</xdr:rowOff>
    </xdr:to>
    <xdr:sp macro="" textlink="">
      <xdr:nvSpPr>
        <xdr:cNvPr id="871" name="楕円 870"/>
        <xdr:cNvSpPr/>
      </xdr:nvSpPr>
      <xdr:spPr>
        <a:xfrm>
          <a:off x="20383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170235</xdr:rowOff>
    </xdr:from>
    <xdr:ext cx="534377" cy="259045"/>
    <xdr:sp macro="" textlink="">
      <xdr:nvSpPr>
        <xdr:cNvPr id="872" name="テキスト ボックス 871"/>
        <xdr:cNvSpPr txBox="1"/>
      </xdr:nvSpPr>
      <xdr:spPr>
        <a:xfrm>
          <a:off x="20167111" y="133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48495</xdr:rowOff>
    </xdr:from>
    <xdr:to>
      <xdr:col>102</xdr:col>
      <xdr:colOff>165100</xdr:colOff>
      <xdr:row>77</xdr:row>
      <xdr:rowOff>150095</xdr:rowOff>
    </xdr:to>
    <xdr:sp macro="" textlink="">
      <xdr:nvSpPr>
        <xdr:cNvPr id="873" name="楕円 872"/>
        <xdr:cNvSpPr/>
      </xdr:nvSpPr>
      <xdr:spPr>
        <a:xfrm>
          <a:off x="19494500" y="132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141222</xdr:rowOff>
    </xdr:from>
    <xdr:ext cx="534377" cy="259045"/>
    <xdr:sp macro="" textlink="">
      <xdr:nvSpPr>
        <xdr:cNvPr id="874" name="テキスト ボックス 873"/>
        <xdr:cNvSpPr txBox="1"/>
      </xdr:nvSpPr>
      <xdr:spPr>
        <a:xfrm>
          <a:off x="19278111" y="133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155918</xdr:rowOff>
    </xdr:from>
    <xdr:to>
      <xdr:col>98</xdr:col>
      <xdr:colOff>38100</xdr:colOff>
      <xdr:row>78</xdr:row>
      <xdr:rowOff>86068</xdr:rowOff>
    </xdr:to>
    <xdr:sp macro="" textlink="">
      <xdr:nvSpPr>
        <xdr:cNvPr id="875" name="楕円 874"/>
        <xdr:cNvSpPr/>
      </xdr:nvSpPr>
      <xdr:spPr>
        <a:xfrm>
          <a:off x="18605500" y="133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77195</xdr:rowOff>
    </xdr:from>
    <xdr:ext cx="534377" cy="259045"/>
    <xdr:sp macro="" textlink="">
      <xdr:nvSpPr>
        <xdr:cNvPr id="876" name="テキスト ボックス 875"/>
        <xdr:cNvSpPr txBox="1"/>
      </xdr:nvSpPr>
      <xdr:spPr>
        <a:xfrm>
          <a:off x="18389111" y="134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住民一人当たりのコストは歳出決算総額で約４８万３千円となっており、これを性質別で見ると、類似団体平均より少ないコストとなっている項目は、人件費、公債費、扶助費などとなっています。</a:t>
          </a:r>
        </a:p>
        <a:p>
          <a:r>
            <a:rPr kumimoji="1" lang="ja-JP" altLang="en-US" sz="1300">
              <a:latin typeface="ＭＳ Ｐゴシック" panose="020B0600070205080204" pitchFamily="50" charset="-128"/>
              <a:ea typeface="ＭＳ Ｐゴシック" panose="020B0600070205080204" pitchFamily="50" charset="-128"/>
            </a:rPr>
            <a:t>　一方、類似団体の平均より高いコストとなっている項目は、投資及び出資金、維持補修費、普通建設事業費（うち更新整備）などとなっています。</a:t>
          </a:r>
        </a:p>
        <a:p>
          <a:r>
            <a:rPr kumimoji="1" lang="ja-JP" altLang="en-US" sz="1300">
              <a:latin typeface="ＭＳ Ｐゴシック" panose="020B0600070205080204" pitchFamily="50" charset="-128"/>
              <a:ea typeface="ＭＳ Ｐゴシック" panose="020B0600070205080204" pitchFamily="50" charset="-128"/>
            </a:rPr>
            <a:t>　投資及び出資金は、浄水場更新事業に伴う一般会計から水道事業会計へ約４億円を出資したために類似団体平均に比べてコストが大きくなっています。</a:t>
          </a:r>
        </a:p>
        <a:p>
          <a:r>
            <a:rPr kumimoji="1" lang="ja-JP" altLang="en-US" sz="1300">
              <a:latin typeface="ＭＳ Ｐゴシック" panose="020B0600070205080204" pitchFamily="50" charset="-128"/>
              <a:ea typeface="ＭＳ Ｐゴシック" panose="020B0600070205080204" pitchFamily="50" charset="-128"/>
            </a:rPr>
            <a:t>　維持補修費は、公共施設の修繕料や道路修繕、除雪経費などの費用となりますが、今年度は降雪が少なかったため除雪費用が大きく減少し、例年に比べてコストが少なくなっています。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普通建設事業費（うち更新整備）は、「清掃センター更新事業」で約３９億円の支出があったことから今年度は大幅な増加となりました。</a:t>
          </a:r>
        </a:p>
        <a:p>
          <a:r>
            <a:rPr kumimoji="1" lang="ja-JP" altLang="en-US" sz="1300">
              <a:latin typeface="ＭＳ Ｐゴシック" panose="020B0600070205080204" pitchFamily="50" charset="-128"/>
              <a:ea typeface="ＭＳ Ｐゴシック" panose="020B0600070205080204" pitchFamily="50" charset="-128"/>
            </a:rPr>
            <a:t>　住民一人当たりのコストで類似団体の平均を上回っている項目は、建設事業による臨時的な支出によるものが大部分であり、全体的には効率的な行政運営ができているといえます。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40,565
40,290
77.91
20,476,988
19,591,035
556,319
9,898,163
18,895,368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52179</xdr:rowOff>
    </xdr:from>
    <xdr:to>
      <xdr:col>24</xdr:col>
      <xdr:colOff>63500</xdr:colOff>
      <xdr:row>38</xdr:row>
      <xdr:rowOff>71773</xdr:rowOff>
    </xdr:to>
    <xdr:cxnSp macro="">
      <xdr:nvCxnSpPr>
        <xdr:cNvPr id="63" name="直線コネクタ 62"/>
        <xdr:cNvCxnSpPr/>
      </xdr:nvCxnSpPr>
      <xdr:spPr>
        <a:xfrm flipV="1">
          <a:off x="3797300" y="65672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71773</xdr:rowOff>
    </xdr:from>
    <xdr:to>
      <xdr:col>19</xdr:col>
      <xdr:colOff>177800</xdr:colOff>
      <xdr:row>38</xdr:row>
      <xdr:rowOff>77325</xdr:rowOff>
    </xdr:to>
    <xdr:cxnSp macro="">
      <xdr:nvCxnSpPr>
        <xdr:cNvPr id="66" name="直線コネクタ 65"/>
        <xdr:cNvCxnSpPr/>
      </xdr:nvCxnSpPr>
      <xdr:spPr>
        <a:xfrm flipV="1">
          <a:off x="2908300" y="658687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138067</xdr:rowOff>
    </xdr:from>
    <xdr:to>
      <xdr:col>15</xdr:col>
      <xdr:colOff>50800</xdr:colOff>
      <xdr:row>38</xdr:row>
      <xdr:rowOff>77325</xdr:rowOff>
    </xdr:to>
    <xdr:cxnSp macro="">
      <xdr:nvCxnSpPr>
        <xdr:cNvPr id="69" name="直線コネクタ 68"/>
        <xdr:cNvCxnSpPr/>
      </xdr:nvCxnSpPr>
      <xdr:spPr>
        <a:xfrm>
          <a:off x="2019300" y="6481717"/>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138067</xdr:rowOff>
    </xdr:from>
    <xdr:to>
      <xdr:col>10</xdr:col>
      <xdr:colOff>114300</xdr:colOff>
      <xdr:row>38</xdr:row>
      <xdr:rowOff>38136</xdr:rowOff>
    </xdr:to>
    <xdr:cxnSp macro="">
      <xdr:nvCxnSpPr>
        <xdr:cNvPr id="72" name="直線コネクタ 71"/>
        <xdr:cNvCxnSpPr/>
      </xdr:nvCxnSpPr>
      <xdr:spPr>
        <a:xfrm flipV="1">
          <a:off x="1130300" y="6481717"/>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1379</xdr:rowOff>
    </xdr:from>
    <xdr:to>
      <xdr:col>24</xdr:col>
      <xdr:colOff>114300</xdr:colOff>
      <xdr:row>38</xdr:row>
      <xdr:rowOff>102979</xdr:rowOff>
    </xdr:to>
    <xdr:sp macro="" textlink="">
      <xdr:nvSpPr>
        <xdr:cNvPr id="82" name="楕円 81"/>
        <xdr:cNvSpPr/>
      </xdr:nvSpPr>
      <xdr:spPr>
        <a:xfrm>
          <a:off x="45847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151256</xdr:rowOff>
    </xdr:from>
    <xdr:ext cx="469744" cy="259045"/>
    <xdr:sp macro="" textlink="">
      <xdr:nvSpPr>
        <xdr:cNvPr id="83" name="議会費該当値テキスト"/>
        <xdr:cNvSpPr txBox="1"/>
      </xdr:nvSpPr>
      <xdr:spPr>
        <a:xfrm>
          <a:off x="4686300"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20973</xdr:rowOff>
    </xdr:from>
    <xdr:to>
      <xdr:col>20</xdr:col>
      <xdr:colOff>38100</xdr:colOff>
      <xdr:row>38</xdr:row>
      <xdr:rowOff>122573</xdr:rowOff>
    </xdr:to>
    <xdr:sp macro="" textlink="">
      <xdr:nvSpPr>
        <xdr:cNvPr id="84" name="楕円 83"/>
        <xdr:cNvSpPr/>
      </xdr:nvSpPr>
      <xdr:spPr>
        <a:xfrm>
          <a:off x="3746500" y="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113700</xdr:rowOff>
    </xdr:from>
    <xdr:ext cx="469744" cy="259045"/>
    <xdr:sp macro="" textlink="">
      <xdr:nvSpPr>
        <xdr:cNvPr id="85" name="テキスト ボックス 84"/>
        <xdr:cNvSpPr txBox="1"/>
      </xdr:nvSpPr>
      <xdr:spPr>
        <a:xfrm>
          <a:off x="3562428" y="66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26525</xdr:rowOff>
    </xdr:from>
    <xdr:to>
      <xdr:col>15</xdr:col>
      <xdr:colOff>101600</xdr:colOff>
      <xdr:row>38</xdr:row>
      <xdr:rowOff>128125</xdr:rowOff>
    </xdr:to>
    <xdr:sp macro="" textlink="">
      <xdr:nvSpPr>
        <xdr:cNvPr id="86" name="楕円 85"/>
        <xdr:cNvSpPr/>
      </xdr:nvSpPr>
      <xdr:spPr>
        <a:xfrm>
          <a:off x="2857500" y="6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119252</xdr:rowOff>
    </xdr:from>
    <xdr:ext cx="469744" cy="259045"/>
    <xdr:sp macro="" textlink="">
      <xdr:nvSpPr>
        <xdr:cNvPr id="87" name="テキスト ボックス 86"/>
        <xdr:cNvSpPr txBox="1"/>
      </xdr:nvSpPr>
      <xdr:spPr>
        <a:xfrm>
          <a:off x="2673428" y="663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87267</xdr:rowOff>
    </xdr:from>
    <xdr:to>
      <xdr:col>10</xdr:col>
      <xdr:colOff>165100</xdr:colOff>
      <xdr:row>38</xdr:row>
      <xdr:rowOff>17418</xdr:rowOff>
    </xdr:to>
    <xdr:sp macro="" textlink="">
      <xdr:nvSpPr>
        <xdr:cNvPr id="88" name="楕円 87"/>
        <xdr:cNvSpPr/>
      </xdr:nvSpPr>
      <xdr:spPr>
        <a:xfrm>
          <a:off x="1968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8544</xdr:rowOff>
    </xdr:from>
    <xdr:ext cx="469744" cy="259045"/>
    <xdr:sp macro="" textlink="">
      <xdr:nvSpPr>
        <xdr:cNvPr id="89" name="テキスト ボックス 88"/>
        <xdr:cNvSpPr txBox="1"/>
      </xdr:nvSpPr>
      <xdr:spPr>
        <a:xfrm>
          <a:off x="1784428"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158786</xdr:rowOff>
    </xdr:from>
    <xdr:to>
      <xdr:col>6</xdr:col>
      <xdr:colOff>38100</xdr:colOff>
      <xdr:row>38</xdr:row>
      <xdr:rowOff>88936</xdr:rowOff>
    </xdr:to>
    <xdr:sp macro="" textlink="">
      <xdr:nvSpPr>
        <xdr:cNvPr id="90" name="楕円 89"/>
        <xdr:cNvSpPr/>
      </xdr:nvSpPr>
      <xdr:spPr>
        <a:xfrm>
          <a:off x="1079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80063</xdr:rowOff>
    </xdr:from>
    <xdr:ext cx="469744" cy="259045"/>
    <xdr:sp macro="" textlink="">
      <xdr:nvSpPr>
        <xdr:cNvPr id="91" name="テキスト ボックス 90"/>
        <xdr:cNvSpPr txBox="1"/>
      </xdr:nvSpPr>
      <xdr:spPr>
        <a:xfrm>
          <a:off x="895428" y="65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20359</xdr:rowOff>
    </xdr:from>
    <xdr:to>
      <xdr:col>24</xdr:col>
      <xdr:colOff>63500</xdr:colOff>
      <xdr:row>58</xdr:row>
      <xdr:rowOff>36270</xdr:rowOff>
    </xdr:to>
    <xdr:cxnSp macro="">
      <xdr:nvCxnSpPr>
        <xdr:cNvPr id="120" name="直線コネクタ 119"/>
        <xdr:cNvCxnSpPr/>
      </xdr:nvCxnSpPr>
      <xdr:spPr>
        <a:xfrm>
          <a:off x="3797300" y="9964459"/>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20359</xdr:rowOff>
    </xdr:from>
    <xdr:to>
      <xdr:col>19</xdr:col>
      <xdr:colOff>177800</xdr:colOff>
      <xdr:row>58</xdr:row>
      <xdr:rowOff>26771</xdr:rowOff>
    </xdr:to>
    <xdr:cxnSp macro="">
      <xdr:nvCxnSpPr>
        <xdr:cNvPr id="123" name="直線コネクタ 122"/>
        <xdr:cNvCxnSpPr/>
      </xdr:nvCxnSpPr>
      <xdr:spPr>
        <a:xfrm flipV="1">
          <a:off x="2908300" y="9964459"/>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26771</xdr:rowOff>
    </xdr:from>
    <xdr:to>
      <xdr:col>15</xdr:col>
      <xdr:colOff>50800</xdr:colOff>
      <xdr:row>58</xdr:row>
      <xdr:rowOff>35424</xdr:rowOff>
    </xdr:to>
    <xdr:cxnSp macro="">
      <xdr:nvCxnSpPr>
        <xdr:cNvPr id="126" name="直線コネクタ 125"/>
        <xdr:cNvCxnSpPr/>
      </xdr:nvCxnSpPr>
      <xdr:spPr>
        <a:xfrm flipV="1">
          <a:off x="2019300" y="9970871"/>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35424</xdr:rowOff>
    </xdr:from>
    <xdr:to>
      <xdr:col>10</xdr:col>
      <xdr:colOff>114300</xdr:colOff>
      <xdr:row>58</xdr:row>
      <xdr:rowOff>57419</xdr:rowOff>
    </xdr:to>
    <xdr:cxnSp macro="">
      <xdr:nvCxnSpPr>
        <xdr:cNvPr id="129" name="直線コネクタ 128"/>
        <xdr:cNvCxnSpPr/>
      </xdr:nvCxnSpPr>
      <xdr:spPr>
        <a:xfrm flipV="1">
          <a:off x="1130300" y="9979524"/>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156920</xdr:rowOff>
    </xdr:from>
    <xdr:to>
      <xdr:col>24</xdr:col>
      <xdr:colOff>114300</xdr:colOff>
      <xdr:row>58</xdr:row>
      <xdr:rowOff>87070</xdr:rowOff>
    </xdr:to>
    <xdr:sp macro="" textlink="">
      <xdr:nvSpPr>
        <xdr:cNvPr id="139" name="楕円 138"/>
        <xdr:cNvSpPr/>
      </xdr:nvSpPr>
      <xdr:spPr>
        <a:xfrm>
          <a:off x="4584700" y="99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71847</xdr:rowOff>
    </xdr:from>
    <xdr:ext cx="534377" cy="259045"/>
    <xdr:sp macro="" textlink="">
      <xdr:nvSpPr>
        <xdr:cNvPr id="140" name="総務費該当値テキスト"/>
        <xdr:cNvSpPr txBox="1"/>
      </xdr:nvSpPr>
      <xdr:spPr>
        <a:xfrm>
          <a:off x="4686300" y="98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141009</xdr:rowOff>
    </xdr:from>
    <xdr:to>
      <xdr:col>20</xdr:col>
      <xdr:colOff>38100</xdr:colOff>
      <xdr:row>58</xdr:row>
      <xdr:rowOff>71159</xdr:rowOff>
    </xdr:to>
    <xdr:sp macro="" textlink="">
      <xdr:nvSpPr>
        <xdr:cNvPr id="141" name="楕円 140"/>
        <xdr:cNvSpPr/>
      </xdr:nvSpPr>
      <xdr:spPr>
        <a:xfrm>
          <a:off x="3746500" y="99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62286</xdr:rowOff>
    </xdr:from>
    <xdr:ext cx="534377" cy="259045"/>
    <xdr:sp macro="" textlink="">
      <xdr:nvSpPr>
        <xdr:cNvPr id="142" name="テキスト ボックス 141"/>
        <xdr:cNvSpPr txBox="1"/>
      </xdr:nvSpPr>
      <xdr:spPr>
        <a:xfrm>
          <a:off x="3530111" y="100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147421</xdr:rowOff>
    </xdr:from>
    <xdr:to>
      <xdr:col>15</xdr:col>
      <xdr:colOff>101600</xdr:colOff>
      <xdr:row>58</xdr:row>
      <xdr:rowOff>77571</xdr:rowOff>
    </xdr:to>
    <xdr:sp macro="" textlink="">
      <xdr:nvSpPr>
        <xdr:cNvPr id="143" name="楕円 142"/>
        <xdr:cNvSpPr/>
      </xdr:nvSpPr>
      <xdr:spPr>
        <a:xfrm>
          <a:off x="28575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68698</xdr:rowOff>
    </xdr:from>
    <xdr:ext cx="534377" cy="259045"/>
    <xdr:sp macro="" textlink="">
      <xdr:nvSpPr>
        <xdr:cNvPr id="144" name="テキスト ボックス 143"/>
        <xdr:cNvSpPr txBox="1"/>
      </xdr:nvSpPr>
      <xdr:spPr>
        <a:xfrm>
          <a:off x="2641111" y="10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156074</xdr:rowOff>
    </xdr:from>
    <xdr:to>
      <xdr:col>10</xdr:col>
      <xdr:colOff>165100</xdr:colOff>
      <xdr:row>58</xdr:row>
      <xdr:rowOff>86224</xdr:rowOff>
    </xdr:to>
    <xdr:sp macro="" textlink="">
      <xdr:nvSpPr>
        <xdr:cNvPr id="145" name="楕円 144"/>
        <xdr:cNvSpPr/>
      </xdr:nvSpPr>
      <xdr:spPr>
        <a:xfrm>
          <a:off x="1968500" y="99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77351</xdr:rowOff>
    </xdr:from>
    <xdr:ext cx="534377" cy="259045"/>
    <xdr:sp macro="" textlink="">
      <xdr:nvSpPr>
        <xdr:cNvPr id="146" name="テキスト ボックス 145"/>
        <xdr:cNvSpPr txBox="1"/>
      </xdr:nvSpPr>
      <xdr:spPr>
        <a:xfrm>
          <a:off x="1752111" y="100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6619</xdr:rowOff>
    </xdr:from>
    <xdr:to>
      <xdr:col>6</xdr:col>
      <xdr:colOff>38100</xdr:colOff>
      <xdr:row>58</xdr:row>
      <xdr:rowOff>108219</xdr:rowOff>
    </xdr:to>
    <xdr:sp macro="" textlink="">
      <xdr:nvSpPr>
        <xdr:cNvPr id="147" name="楕円 146"/>
        <xdr:cNvSpPr/>
      </xdr:nvSpPr>
      <xdr:spPr>
        <a:xfrm>
          <a:off x="1079500" y="99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99346</xdr:rowOff>
    </xdr:from>
    <xdr:ext cx="534377" cy="259045"/>
    <xdr:sp macro="" textlink="">
      <xdr:nvSpPr>
        <xdr:cNvPr id="148" name="テキスト ボックス 147"/>
        <xdr:cNvSpPr txBox="1"/>
      </xdr:nvSpPr>
      <xdr:spPr>
        <a:xfrm>
          <a:off x="863111" y="100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155694</xdr:rowOff>
    </xdr:from>
    <xdr:to>
      <xdr:col>24</xdr:col>
      <xdr:colOff>63500</xdr:colOff>
      <xdr:row>77</xdr:row>
      <xdr:rowOff>168534</xdr:rowOff>
    </xdr:to>
    <xdr:cxnSp macro="">
      <xdr:nvCxnSpPr>
        <xdr:cNvPr id="178" name="直線コネクタ 177"/>
        <xdr:cNvCxnSpPr/>
      </xdr:nvCxnSpPr>
      <xdr:spPr>
        <a:xfrm flipV="1">
          <a:off x="3797300" y="13357344"/>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168534</xdr:rowOff>
    </xdr:from>
    <xdr:to>
      <xdr:col>19</xdr:col>
      <xdr:colOff>177800</xdr:colOff>
      <xdr:row>78</xdr:row>
      <xdr:rowOff>9596</xdr:rowOff>
    </xdr:to>
    <xdr:cxnSp macro="">
      <xdr:nvCxnSpPr>
        <xdr:cNvPr id="181" name="直線コネクタ 180"/>
        <xdr:cNvCxnSpPr/>
      </xdr:nvCxnSpPr>
      <xdr:spPr>
        <a:xfrm flipV="1">
          <a:off x="2908300" y="13370184"/>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9596</xdr:rowOff>
    </xdr:from>
    <xdr:to>
      <xdr:col>15</xdr:col>
      <xdr:colOff>50800</xdr:colOff>
      <xdr:row>78</xdr:row>
      <xdr:rowOff>63622</xdr:rowOff>
    </xdr:to>
    <xdr:cxnSp macro="">
      <xdr:nvCxnSpPr>
        <xdr:cNvPr id="184" name="直線コネクタ 183"/>
        <xdr:cNvCxnSpPr/>
      </xdr:nvCxnSpPr>
      <xdr:spPr>
        <a:xfrm flipV="1">
          <a:off x="2019300" y="13382696"/>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63622</xdr:rowOff>
    </xdr:from>
    <xdr:to>
      <xdr:col>10</xdr:col>
      <xdr:colOff>114300</xdr:colOff>
      <xdr:row>78</xdr:row>
      <xdr:rowOff>128353</xdr:rowOff>
    </xdr:to>
    <xdr:cxnSp macro="">
      <xdr:nvCxnSpPr>
        <xdr:cNvPr id="187" name="直線コネクタ 186"/>
        <xdr:cNvCxnSpPr/>
      </xdr:nvCxnSpPr>
      <xdr:spPr>
        <a:xfrm flipV="1">
          <a:off x="1130300" y="13436722"/>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104894</xdr:rowOff>
    </xdr:from>
    <xdr:to>
      <xdr:col>24</xdr:col>
      <xdr:colOff>114300</xdr:colOff>
      <xdr:row>78</xdr:row>
      <xdr:rowOff>35044</xdr:rowOff>
    </xdr:to>
    <xdr:sp macro="" textlink="">
      <xdr:nvSpPr>
        <xdr:cNvPr id="197" name="楕円 196"/>
        <xdr:cNvSpPr/>
      </xdr:nvSpPr>
      <xdr:spPr>
        <a:xfrm>
          <a:off x="4584700" y="133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19821</xdr:rowOff>
    </xdr:from>
    <xdr:ext cx="599010" cy="259045"/>
    <xdr:sp macro="" textlink="">
      <xdr:nvSpPr>
        <xdr:cNvPr id="198" name="民生費該当値テキスト"/>
        <xdr:cNvSpPr txBox="1"/>
      </xdr:nvSpPr>
      <xdr:spPr>
        <a:xfrm>
          <a:off x="4686300" y="132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117734</xdr:rowOff>
    </xdr:from>
    <xdr:to>
      <xdr:col>20</xdr:col>
      <xdr:colOff>38100</xdr:colOff>
      <xdr:row>78</xdr:row>
      <xdr:rowOff>47884</xdr:rowOff>
    </xdr:to>
    <xdr:sp macro="" textlink="">
      <xdr:nvSpPr>
        <xdr:cNvPr id="199" name="楕円 198"/>
        <xdr:cNvSpPr/>
      </xdr:nvSpPr>
      <xdr:spPr>
        <a:xfrm>
          <a:off x="3746500" y="133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39011</xdr:rowOff>
    </xdr:from>
    <xdr:ext cx="599010" cy="259045"/>
    <xdr:sp macro="" textlink="">
      <xdr:nvSpPr>
        <xdr:cNvPr id="200" name="テキスト ボックス 199"/>
        <xdr:cNvSpPr txBox="1"/>
      </xdr:nvSpPr>
      <xdr:spPr>
        <a:xfrm>
          <a:off x="3497795" y="1341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130246</xdr:rowOff>
    </xdr:from>
    <xdr:to>
      <xdr:col>15</xdr:col>
      <xdr:colOff>101600</xdr:colOff>
      <xdr:row>78</xdr:row>
      <xdr:rowOff>60396</xdr:rowOff>
    </xdr:to>
    <xdr:sp macro="" textlink="">
      <xdr:nvSpPr>
        <xdr:cNvPr id="201" name="楕円 200"/>
        <xdr:cNvSpPr/>
      </xdr:nvSpPr>
      <xdr:spPr>
        <a:xfrm>
          <a:off x="2857500" y="133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51523</xdr:rowOff>
    </xdr:from>
    <xdr:ext cx="599010" cy="259045"/>
    <xdr:sp macro="" textlink="">
      <xdr:nvSpPr>
        <xdr:cNvPr id="202" name="テキスト ボックス 201"/>
        <xdr:cNvSpPr txBox="1"/>
      </xdr:nvSpPr>
      <xdr:spPr>
        <a:xfrm>
          <a:off x="2608795" y="1342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12822</xdr:rowOff>
    </xdr:from>
    <xdr:to>
      <xdr:col>10</xdr:col>
      <xdr:colOff>165100</xdr:colOff>
      <xdr:row>78</xdr:row>
      <xdr:rowOff>114422</xdr:rowOff>
    </xdr:to>
    <xdr:sp macro="" textlink="">
      <xdr:nvSpPr>
        <xdr:cNvPr id="203" name="楕円 202"/>
        <xdr:cNvSpPr/>
      </xdr:nvSpPr>
      <xdr:spPr>
        <a:xfrm>
          <a:off x="19685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105549</xdr:rowOff>
    </xdr:from>
    <xdr:ext cx="599010" cy="259045"/>
    <xdr:sp macro="" textlink="">
      <xdr:nvSpPr>
        <xdr:cNvPr id="204" name="テキスト ボックス 203"/>
        <xdr:cNvSpPr txBox="1"/>
      </xdr:nvSpPr>
      <xdr:spPr>
        <a:xfrm>
          <a:off x="1719795" y="1347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77553</xdr:rowOff>
    </xdr:from>
    <xdr:to>
      <xdr:col>6</xdr:col>
      <xdr:colOff>38100</xdr:colOff>
      <xdr:row>79</xdr:row>
      <xdr:rowOff>7703</xdr:rowOff>
    </xdr:to>
    <xdr:sp macro="" textlink="">
      <xdr:nvSpPr>
        <xdr:cNvPr id="205" name="楕円 204"/>
        <xdr:cNvSpPr/>
      </xdr:nvSpPr>
      <xdr:spPr>
        <a:xfrm>
          <a:off x="1079500" y="134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170280</xdr:rowOff>
    </xdr:from>
    <xdr:ext cx="599010" cy="259045"/>
    <xdr:sp macro="" textlink="">
      <xdr:nvSpPr>
        <xdr:cNvPr id="206" name="テキスト ボックス 205"/>
        <xdr:cNvSpPr txBox="1"/>
      </xdr:nvSpPr>
      <xdr:spPr>
        <a:xfrm>
          <a:off x="830795" y="135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89788</xdr:rowOff>
    </xdr:from>
    <xdr:to>
      <xdr:col>24</xdr:col>
      <xdr:colOff>63500</xdr:colOff>
      <xdr:row>95</xdr:row>
      <xdr:rowOff>120867</xdr:rowOff>
    </xdr:to>
    <xdr:cxnSp macro="">
      <xdr:nvCxnSpPr>
        <xdr:cNvPr id="237" name="直線コネクタ 236"/>
        <xdr:cNvCxnSpPr/>
      </xdr:nvCxnSpPr>
      <xdr:spPr>
        <a:xfrm flipV="1">
          <a:off x="3797300" y="15520288"/>
          <a:ext cx="838200" cy="88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120867</xdr:rowOff>
    </xdr:from>
    <xdr:to>
      <xdr:col>19</xdr:col>
      <xdr:colOff>177800</xdr:colOff>
      <xdr:row>97</xdr:row>
      <xdr:rowOff>30299</xdr:rowOff>
    </xdr:to>
    <xdr:cxnSp macro="">
      <xdr:nvCxnSpPr>
        <xdr:cNvPr id="240" name="直線コネクタ 239"/>
        <xdr:cNvCxnSpPr/>
      </xdr:nvCxnSpPr>
      <xdr:spPr>
        <a:xfrm flipV="1">
          <a:off x="2908300" y="16408617"/>
          <a:ext cx="889000" cy="2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30299</xdr:rowOff>
    </xdr:from>
    <xdr:to>
      <xdr:col>15</xdr:col>
      <xdr:colOff>50800</xdr:colOff>
      <xdr:row>97</xdr:row>
      <xdr:rowOff>51755</xdr:rowOff>
    </xdr:to>
    <xdr:cxnSp macro="">
      <xdr:nvCxnSpPr>
        <xdr:cNvPr id="243" name="直線コネクタ 242"/>
        <xdr:cNvCxnSpPr/>
      </xdr:nvCxnSpPr>
      <xdr:spPr>
        <a:xfrm flipV="1">
          <a:off x="2019300" y="1666094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51755</xdr:rowOff>
    </xdr:from>
    <xdr:to>
      <xdr:col>10</xdr:col>
      <xdr:colOff>114300</xdr:colOff>
      <xdr:row>97</xdr:row>
      <xdr:rowOff>59396</xdr:rowOff>
    </xdr:to>
    <xdr:cxnSp macro="">
      <xdr:nvCxnSpPr>
        <xdr:cNvPr id="246" name="直線コネクタ 245"/>
        <xdr:cNvCxnSpPr/>
      </xdr:nvCxnSpPr>
      <xdr:spPr>
        <a:xfrm flipV="1">
          <a:off x="1130300" y="16682405"/>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38988</xdr:rowOff>
    </xdr:from>
    <xdr:to>
      <xdr:col>24</xdr:col>
      <xdr:colOff>114300</xdr:colOff>
      <xdr:row>90</xdr:row>
      <xdr:rowOff>140588</xdr:rowOff>
    </xdr:to>
    <xdr:sp macro="" textlink="">
      <xdr:nvSpPr>
        <xdr:cNvPr id="256" name="楕円 255"/>
        <xdr:cNvSpPr/>
      </xdr:nvSpPr>
      <xdr:spPr>
        <a:xfrm>
          <a:off x="4584700" y="154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163465</xdr:rowOff>
    </xdr:from>
    <xdr:ext cx="599010" cy="259045"/>
    <xdr:sp macro="" textlink="">
      <xdr:nvSpPr>
        <xdr:cNvPr id="257" name="衛生費該当値テキスト"/>
        <xdr:cNvSpPr txBox="1"/>
      </xdr:nvSpPr>
      <xdr:spPr>
        <a:xfrm>
          <a:off x="4686300" y="1542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70067</xdr:rowOff>
    </xdr:from>
    <xdr:to>
      <xdr:col>20</xdr:col>
      <xdr:colOff>38100</xdr:colOff>
      <xdr:row>96</xdr:row>
      <xdr:rowOff>217</xdr:rowOff>
    </xdr:to>
    <xdr:sp macro="" textlink="">
      <xdr:nvSpPr>
        <xdr:cNvPr id="258" name="楕円 257"/>
        <xdr:cNvSpPr/>
      </xdr:nvSpPr>
      <xdr:spPr>
        <a:xfrm>
          <a:off x="3746500" y="163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16744</xdr:rowOff>
    </xdr:from>
    <xdr:ext cx="534377" cy="259045"/>
    <xdr:sp macro="" textlink="">
      <xdr:nvSpPr>
        <xdr:cNvPr id="259" name="テキスト ボックス 258"/>
        <xdr:cNvSpPr txBox="1"/>
      </xdr:nvSpPr>
      <xdr:spPr>
        <a:xfrm>
          <a:off x="3530111" y="1613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150949</xdr:rowOff>
    </xdr:from>
    <xdr:to>
      <xdr:col>15</xdr:col>
      <xdr:colOff>101600</xdr:colOff>
      <xdr:row>97</xdr:row>
      <xdr:rowOff>81099</xdr:rowOff>
    </xdr:to>
    <xdr:sp macro="" textlink="">
      <xdr:nvSpPr>
        <xdr:cNvPr id="260" name="楕円 259"/>
        <xdr:cNvSpPr/>
      </xdr:nvSpPr>
      <xdr:spPr>
        <a:xfrm>
          <a:off x="2857500" y="166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72226</xdr:rowOff>
    </xdr:from>
    <xdr:ext cx="534377" cy="259045"/>
    <xdr:sp macro="" textlink="">
      <xdr:nvSpPr>
        <xdr:cNvPr id="261" name="テキスト ボックス 260"/>
        <xdr:cNvSpPr txBox="1"/>
      </xdr:nvSpPr>
      <xdr:spPr>
        <a:xfrm>
          <a:off x="2641111" y="16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955</xdr:rowOff>
    </xdr:from>
    <xdr:to>
      <xdr:col>10</xdr:col>
      <xdr:colOff>165100</xdr:colOff>
      <xdr:row>97</xdr:row>
      <xdr:rowOff>102555</xdr:rowOff>
    </xdr:to>
    <xdr:sp macro="" textlink="">
      <xdr:nvSpPr>
        <xdr:cNvPr id="262" name="楕円 261"/>
        <xdr:cNvSpPr/>
      </xdr:nvSpPr>
      <xdr:spPr>
        <a:xfrm>
          <a:off x="1968500" y="166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93682</xdr:rowOff>
    </xdr:from>
    <xdr:ext cx="534377" cy="259045"/>
    <xdr:sp macro="" textlink="">
      <xdr:nvSpPr>
        <xdr:cNvPr id="263" name="テキスト ボックス 262"/>
        <xdr:cNvSpPr txBox="1"/>
      </xdr:nvSpPr>
      <xdr:spPr>
        <a:xfrm>
          <a:off x="1752111" y="167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8596</xdr:rowOff>
    </xdr:from>
    <xdr:to>
      <xdr:col>6</xdr:col>
      <xdr:colOff>38100</xdr:colOff>
      <xdr:row>97</xdr:row>
      <xdr:rowOff>110196</xdr:rowOff>
    </xdr:to>
    <xdr:sp macro="" textlink="">
      <xdr:nvSpPr>
        <xdr:cNvPr id="264" name="楕円 263"/>
        <xdr:cNvSpPr/>
      </xdr:nvSpPr>
      <xdr:spPr>
        <a:xfrm>
          <a:off x="1079500" y="166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101323</xdr:rowOff>
    </xdr:from>
    <xdr:ext cx="534377" cy="259045"/>
    <xdr:sp macro="" textlink="">
      <xdr:nvSpPr>
        <xdr:cNvPr id="265" name="テキスト ボックス 264"/>
        <xdr:cNvSpPr txBox="1"/>
      </xdr:nvSpPr>
      <xdr:spPr>
        <a:xfrm>
          <a:off x="863111" y="167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96952</xdr:rowOff>
    </xdr:from>
    <xdr:to>
      <xdr:col>55</xdr:col>
      <xdr:colOff>0</xdr:colOff>
      <xdr:row>37</xdr:row>
      <xdr:rowOff>99238</xdr:rowOff>
    </xdr:to>
    <xdr:cxnSp macro="">
      <xdr:nvCxnSpPr>
        <xdr:cNvPr id="292" name="直線コネクタ 291"/>
        <xdr:cNvCxnSpPr/>
      </xdr:nvCxnSpPr>
      <xdr:spPr>
        <a:xfrm>
          <a:off x="9639300" y="64406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96952</xdr:rowOff>
    </xdr:from>
    <xdr:to>
      <xdr:col>50</xdr:col>
      <xdr:colOff>114300</xdr:colOff>
      <xdr:row>37</xdr:row>
      <xdr:rowOff>98095</xdr:rowOff>
    </xdr:to>
    <xdr:cxnSp macro="">
      <xdr:nvCxnSpPr>
        <xdr:cNvPr id="295" name="直線コネクタ 294"/>
        <xdr:cNvCxnSpPr/>
      </xdr:nvCxnSpPr>
      <xdr:spPr>
        <a:xfrm flipV="1">
          <a:off x="8750300" y="64406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55575</xdr:rowOff>
    </xdr:from>
    <xdr:to>
      <xdr:col>45</xdr:col>
      <xdr:colOff>177800</xdr:colOff>
      <xdr:row>37</xdr:row>
      <xdr:rowOff>98095</xdr:rowOff>
    </xdr:to>
    <xdr:cxnSp macro="">
      <xdr:nvCxnSpPr>
        <xdr:cNvPr id="298" name="直線コネクタ 297"/>
        <xdr:cNvCxnSpPr/>
      </xdr:nvCxnSpPr>
      <xdr:spPr>
        <a:xfrm>
          <a:off x="7861300" y="6399225"/>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19228</xdr:rowOff>
    </xdr:from>
    <xdr:to>
      <xdr:col>41</xdr:col>
      <xdr:colOff>50800</xdr:colOff>
      <xdr:row>37</xdr:row>
      <xdr:rowOff>55575</xdr:rowOff>
    </xdr:to>
    <xdr:cxnSp macro="">
      <xdr:nvCxnSpPr>
        <xdr:cNvPr id="301" name="直線コネクタ 300"/>
        <xdr:cNvCxnSpPr/>
      </xdr:nvCxnSpPr>
      <xdr:spPr>
        <a:xfrm>
          <a:off x="6972300" y="6191428"/>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48438</xdr:rowOff>
    </xdr:from>
    <xdr:to>
      <xdr:col>55</xdr:col>
      <xdr:colOff>50800</xdr:colOff>
      <xdr:row>37</xdr:row>
      <xdr:rowOff>150038</xdr:rowOff>
    </xdr:to>
    <xdr:sp macro="" textlink="">
      <xdr:nvSpPr>
        <xdr:cNvPr id="311" name="楕円 310"/>
        <xdr:cNvSpPr/>
      </xdr:nvSpPr>
      <xdr:spPr>
        <a:xfrm>
          <a:off x="104267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26865</xdr:rowOff>
    </xdr:from>
    <xdr:ext cx="378565" cy="259045"/>
    <xdr:sp macro="" textlink="">
      <xdr:nvSpPr>
        <xdr:cNvPr id="312" name="労働費該当値テキスト"/>
        <xdr:cNvSpPr txBox="1"/>
      </xdr:nvSpPr>
      <xdr:spPr>
        <a:xfrm>
          <a:off x="10528300" y="63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46152</xdr:rowOff>
    </xdr:from>
    <xdr:to>
      <xdr:col>50</xdr:col>
      <xdr:colOff>165100</xdr:colOff>
      <xdr:row>37</xdr:row>
      <xdr:rowOff>147752</xdr:rowOff>
    </xdr:to>
    <xdr:sp macro="" textlink="">
      <xdr:nvSpPr>
        <xdr:cNvPr id="313" name="楕円 312"/>
        <xdr:cNvSpPr/>
      </xdr:nvSpPr>
      <xdr:spPr>
        <a:xfrm>
          <a:off x="9588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138878</xdr:rowOff>
    </xdr:from>
    <xdr:ext cx="378565" cy="259045"/>
    <xdr:sp macro="" textlink="">
      <xdr:nvSpPr>
        <xdr:cNvPr id="314" name="テキスト ボックス 313"/>
        <xdr:cNvSpPr txBox="1"/>
      </xdr:nvSpPr>
      <xdr:spPr>
        <a:xfrm>
          <a:off x="9450017" y="648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47295</xdr:rowOff>
    </xdr:from>
    <xdr:to>
      <xdr:col>46</xdr:col>
      <xdr:colOff>38100</xdr:colOff>
      <xdr:row>37</xdr:row>
      <xdr:rowOff>148895</xdr:rowOff>
    </xdr:to>
    <xdr:sp macro="" textlink="">
      <xdr:nvSpPr>
        <xdr:cNvPr id="315" name="楕円 314"/>
        <xdr:cNvSpPr/>
      </xdr:nvSpPr>
      <xdr:spPr>
        <a:xfrm>
          <a:off x="8699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140022</xdr:rowOff>
    </xdr:from>
    <xdr:ext cx="378565" cy="259045"/>
    <xdr:sp macro="" textlink="">
      <xdr:nvSpPr>
        <xdr:cNvPr id="316" name="テキスト ボックス 315"/>
        <xdr:cNvSpPr txBox="1"/>
      </xdr:nvSpPr>
      <xdr:spPr>
        <a:xfrm>
          <a:off x="8561017" y="648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4775</xdr:rowOff>
    </xdr:from>
    <xdr:to>
      <xdr:col>41</xdr:col>
      <xdr:colOff>101600</xdr:colOff>
      <xdr:row>37</xdr:row>
      <xdr:rowOff>106375</xdr:rowOff>
    </xdr:to>
    <xdr:sp macro="" textlink="">
      <xdr:nvSpPr>
        <xdr:cNvPr id="317" name="楕円 316"/>
        <xdr:cNvSpPr/>
      </xdr:nvSpPr>
      <xdr:spPr>
        <a:xfrm>
          <a:off x="7810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97502</xdr:rowOff>
    </xdr:from>
    <xdr:ext cx="469744" cy="259045"/>
    <xdr:sp macro="" textlink="">
      <xdr:nvSpPr>
        <xdr:cNvPr id="318" name="テキスト ボックス 317"/>
        <xdr:cNvSpPr txBox="1"/>
      </xdr:nvSpPr>
      <xdr:spPr>
        <a:xfrm>
          <a:off x="7626428" y="64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139878</xdr:rowOff>
    </xdr:from>
    <xdr:to>
      <xdr:col>36</xdr:col>
      <xdr:colOff>165100</xdr:colOff>
      <xdr:row>36</xdr:row>
      <xdr:rowOff>70028</xdr:rowOff>
    </xdr:to>
    <xdr:sp macro="" textlink="">
      <xdr:nvSpPr>
        <xdr:cNvPr id="319" name="楕円 318"/>
        <xdr:cNvSpPr/>
      </xdr:nvSpPr>
      <xdr:spPr>
        <a:xfrm>
          <a:off x="6921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86555</xdr:rowOff>
    </xdr:from>
    <xdr:ext cx="469744" cy="259045"/>
    <xdr:sp macro="" textlink="">
      <xdr:nvSpPr>
        <xdr:cNvPr id="320" name="テキスト ボックス 319"/>
        <xdr:cNvSpPr txBox="1"/>
      </xdr:nvSpPr>
      <xdr:spPr>
        <a:xfrm>
          <a:off x="6737428" y="59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51186</xdr:rowOff>
    </xdr:from>
    <xdr:to>
      <xdr:col>55</xdr:col>
      <xdr:colOff>0</xdr:colOff>
      <xdr:row>57</xdr:row>
      <xdr:rowOff>62342</xdr:rowOff>
    </xdr:to>
    <xdr:cxnSp macro="">
      <xdr:nvCxnSpPr>
        <xdr:cNvPr id="347" name="直線コネクタ 346"/>
        <xdr:cNvCxnSpPr/>
      </xdr:nvCxnSpPr>
      <xdr:spPr>
        <a:xfrm>
          <a:off x="9639300" y="9823836"/>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35550</xdr:rowOff>
    </xdr:from>
    <xdr:to>
      <xdr:col>50</xdr:col>
      <xdr:colOff>114300</xdr:colOff>
      <xdr:row>57</xdr:row>
      <xdr:rowOff>51186</xdr:rowOff>
    </xdr:to>
    <xdr:cxnSp macro="">
      <xdr:nvCxnSpPr>
        <xdr:cNvPr id="350" name="直線コネクタ 349"/>
        <xdr:cNvCxnSpPr/>
      </xdr:nvCxnSpPr>
      <xdr:spPr>
        <a:xfrm>
          <a:off x="8750300" y="9808200"/>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529</xdr:rowOff>
    </xdr:from>
    <xdr:to>
      <xdr:col>45</xdr:col>
      <xdr:colOff>177800</xdr:colOff>
      <xdr:row>57</xdr:row>
      <xdr:rowOff>35550</xdr:rowOff>
    </xdr:to>
    <xdr:cxnSp macro="">
      <xdr:nvCxnSpPr>
        <xdr:cNvPr id="353" name="直線コネクタ 352"/>
        <xdr:cNvCxnSpPr/>
      </xdr:nvCxnSpPr>
      <xdr:spPr>
        <a:xfrm>
          <a:off x="7861300" y="9773179"/>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529</xdr:rowOff>
    </xdr:from>
    <xdr:to>
      <xdr:col>41</xdr:col>
      <xdr:colOff>50800</xdr:colOff>
      <xdr:row>57</xdr:row>
      <xdr:rowOff>68240</xdr:rowOff>
    </xdr:to>
    <xdr:cxnSp macro="">
      <xdr:nvCxnSpPr>
        <xdr:cNvPr id="356" name="直線コネクタ 355"/>
        <xdr:cNvCxnSpPr/>
      </xdr:nvCxnSpPr>
      <xdr:spPr>
        <a:xfrm flipV="1">
          <a:off x="6972300" y="9773179"/>
          <a:ext cx="889000" cy="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11542</xdr:rowOff>
    </xdr:from>
    <xdr:to>
      <xdr:col>55</xdr:col>
      <xdr:colOff>50800</xdr:colOff>
      <xdr:row>57</xdr:row>
      <xdr:rowOff>113142</xdr:rowOff>
    </xdr:to>
    <xdr:sp macro="" textlink="">
      <xdr:nvSpPr>
        <xdr:cNvPr id="366" name="楕円 365"/>
        <xdr:cNvSpPr/>
      </xdr:nvSpPr>
      <xdr:spPr>
        <a:xfrm>
          <a:off x="104267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161419</xdr:rowOff>
    </xdr:from>
    <xdr:ext cx="534377" cy="259045"/>
    <xdr:sp macro="" textlink="">
      <xdr:nvSpPr>
        <xdr:cNvPr id="367" name="農林水産業費該当値テキスト"/>
        <xdr:cNvSpPr txBox="1"/>
      </xdr:nvSpPr>
      <xdr:spPr>
        <a:xfrm>
          <a:off x="10528300" y="97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386</xdr:rowOff>
    </xdr:from>
    <xdr:to>
      <xdr:col>50</xdr:col>
      <xdr:colOff>165100</xdr:colOff>
      <xdr:row>57</xdr:row>
      <xdr:rowOff>101986</xdr:rowOff>
    </xdr:to>
    <xdr:sp macro="" textlink="">
      <xdr:nvSpPr>
        <xdr:cNvPr id="368" name="楕円 367"/>
        <xdr:cNvSpPr/>
      </xdr:nvSpPr>
      <xdr:spPr>
        <a:xfrm>
          <a:off x="9588500" y="97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93113</xdr:rowOff>
    </xdr:from>
    <xdr:ext cx="534377" cy="259045"/>
    <xdr:sp macro="" textlink="">
      <xdr:nvSpPr>
        <xdr:cNvPr id="369" name="テキスト ボックス 368"/>
        <xdr:cNvSpPr txBox="1"/>
      </xdr:nvSpPr>
      <xdr:spPr>
        <a:xfrm>
          <a:off x="9372111" y="98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156200</xdr:rowOff>
    </xdr:from>
    <xdr:to>
      <xdr:col>46</xdr:col>
      <xdr:colOff>38100</xdr:colOff>
      <xdr:row>57</xdr:row>
      <xdr:rowOff>86350</xdr:rowOff>
    </xdr:to>
    <xdr:sp macro="" textlink="">
      <xdr:nvSpPr>
        <xdr:cNvPr id="370" name="楕円 369"/>
        <xdr:cNvSpPr/>
      </xdr:nvSpPr>
      <xdr:spPr>
        <a:xfrm>
          <a:off x="8699500" y="9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77477</xdr:rowOff>
    </xdr:from>
    <xdr:ext cx="534377" cy="259045"/>
    <xdr:sp macro="" textlink="">
      <xdr:nvSpPr>
        <xdr:cNvPr id="371" name="テキスト ボックス 370"/>
        <xdr:cNvSpPr txBox="1"/>
      </xdr:nvSpPr>
      <xdr:spPr>
        <a:xfrm>
          <a:off x="8483111" y="98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121179</xdr:rowOff>
    </xdr:from>
    <xdr:to>
      <xdr:col>41</xdr:col>
      <xdr:colOff>101600</xdr:colOff>
      <xdr:row>57</xdr:row>
      <xdr:rowOff>51329</xdr:rowOff>
    </xdr:to>
    <xdr:sp macro="" textlink="">
      <xdr:nvSpPr>
        <xdr:cNvPr id="372" name="楕円 371"/>
        <xdr:cNvSpPr/>
      </xdr:nvSpPr>
      <xdr:spPr>
        <a:xfrm>
          <a:off x="7810500" y="9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42456</xdr:rowOff>
    </xdr:from>
    <xdr:ext cx="534377" cy="259045"/>
    <xdr:sp macro="" textlink="">
      <xdr:nvSpPr>
        <xdr:cNvPr id="373" name="テキスト ボックス 372"/>
        <xdr:cNvSpPr txBox="1"/>
      </xdr:nvSpPr>
      <xdr:spPr>
        <a:xfrm>
          <a:off x="7594111" y="98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17440</xdr:rowOff>
    </xdr:from>
    <xdr:to>
      <xdr:col>36</xdr:col>
      <xdr:colOff>165100</xdr:colOff>
      <xdr:row>57</xdr:row>
      <xdr:rowOff>119040</xdr:rowOff>
    </xdr:to>
    <xdr:sp macro="" textlink="">
      <xdr:nvSpPr>
        <xdr:cNvPr id="374" name="楕円 373"/>
        <xdr:cNvSpPr/>
      </xdr:nvSpPr>
      <xdr:spPr>
        <a:xfrm>
          <a:off x="6921500" y="97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110167</xdr:rowOff>
    </xdr:from>
    <xdr:ext cx="534377" cy="259045"/>
    <xdr:sp macro="" textlink="">
      <xdr:nvSpPr>
        <xdr:cNvPr id="375" name="テキスト ボックス 374"/>
        <xdr:cNvSpPr txBox="1"/>
      </xdr:nvSpPr>
      <xdr:spPr>
        <a:xfrm>
          <a:off x="6705111" y="988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32716</xdr:rowOff>
    </xdr:from>
    <xdr:to>
      <xdr:col>55</xdr:col>
      <xdr:colOff>0</xdr:colOff>
      <xdr:row>77</xdr:row>
      <xdr:rowOff>143952</xdr:rowOff>
    </xdr:to>
    <xdr:cxnSp macro="">
      <xdr:nvCxnSpPr>
        <xdr:cNvPr id="402" name="直線コネクタ 401"/>
        <xdr:cNvCxnSpPr/>
      </xdr:nvCxnSpPr>
      <xdr:spPr>
        <a:xfrm>
          <a:off x="9639300" y="13234366"/>
          <a:ext cx="838200" cy="1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114028</xdr:rowOff>
    </xdr:from>
    <xdr:to>
      <xdr:col>50</xdr:col>
      <xdr:colOff>114300</xdr:colOff>
      <xdr:row>77</xdr:row>
      <xdr:rowOff>32716</xdr:rowOff>
    </xdr:to>
    <xdr:cxnSp macro="">
      <xdr:nvCxnSpPr>
        <xdr:cNvPr id="405" name="直線コネクタ 404"/>
        <xdr:cNvCxnSpPr/>
      </xdr:nvCxnSpPr>
      <xdr:spPr>
        <a:xfrm>
          <a:off x="8750300" y="12972778"/>
          <a:ext cx="889000" cy="2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60878</xdr:rowOff>
    </xdr:from>
    <xdr:to>
      <xdr:col>45</xdr:col>
      <xdr:colOff>177800</xdr:colOff>
      <xdr:row>75</xdr:row>
      <xdr:rowOff>114028</xdr:rowOff>
    </xdr:to>
    <xdr:cxnSp macro="">
      <xdr:nvCxnSpPr>
        <xdr:cNvPr id="408" name="直線コネクタ 407"/>
        <xdr:cNvCxnSpPr/>
      </xdr:nvCxnSpPr>
      <xdr:spPr>
        <a:xfrm>
          <a:off x="7861300" y="12919628"/>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60878</xdr:rowOff>
    </xdr:from>
    <xdr:to>
      <xdr:col>41</xdr:col>
      <xdr:colOff>50800</xdr:colOff>
      <xdr:row>76</xdr:row>
      <xdr:rowOff>169235</xdr:rowOff>
    </xdr:to>
    <xdr:cxnSp macro="">
      <xdr:nvCxnSpPr>
        <xdr:cNvPr id="411" name="直線コネクタ 410"/>
        <xdr:cNvCxnSpPr/>
      </xdr:nvCxnSpPr>
      <xdr:spPr>
        <a:xfrm flipV="1">
          <a:off x="6972300" y="12919628"/>
          <a:ext cx="8890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93152</xdr:rowOff>
    </xdr:from>
    <xdr:to>
      <xdr:col>55</xdr:col>
      <xdr:colOff>50800</xdr:colOff>
      <xdr:row>78</xdr:row>
      <xdr:rowOff>23302</xdr:rowOff>
    </xdr:to>
    <xdr:sp macro="" textlink="">
      <xdr:nvSpPr>
        <xdr:cNvPr id="421" name="楕円 420"/>
        <xdr:cNvSpPr/>
      </xdr:nvSpPr>
      <xdr:spPr>
        <a:xfrm>
          <a:off x="10426700" y="13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71579</xdr:rowOff>
    </xdr:from>
    <xdr:ext cx="469744" cy="259045"/>
    <xdr:sp macro="" textlink="">
      <xdr:nvSpPr>
        <xdr:cNvPr id="422" name="商工費該当値テキスト"/>
        <xdr:cNvSpPr txBox="1"/>
      </xdr:nvSpPr>
      <xdr:spPr>
        <a:xfrm>
          <a:off x="10528300" y="1327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153366</xdr:rowOff>
    </xdr:from>
    <xdr:to>
      <xdr:col>50</xdr:col>
      <xdr:colOff>165100</xdr:colOff>
      <xdr:row>77</xdr:row>
      <xdr:rowOff>83516</xdr:rowOff>
    </xdr:to>
    <xdr:sp macro="" textlink="">
      <xdr:nvSpPr>
        <xdr:cNvPr id="423" name="楕円 422"/>
        <xdr:cNvSpPr/>
      </xdr:nvSpPr>
      <xdr:spPr>
        <a:xfrm>
          <a:off x="95885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74643</xdr:rowOff>
    </xdr:from>
    <xdr:ext cx="534377" cy="259045"/>
    <xdr:sp macro="" textlink="">
      <xdr:nvSpPr>
        <xdr:cNvPr id="424" name="テキスト ボックス 423"/>
        <xdr:cNvSpPr txBox="1"/>
      </xdr:nvSpPr>
      <xdr:spPr>
        <a:xfrm>
          <a:off x="9372111" y="132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63228</xdr:rowOff>
    </xdr:from>
    <xdr:to>
      <xdr:col>46</xdr:col>
      <xdr:colOff>38100</xdr:colOff>
      <xdr:row>75</xdr:row>
      <xdr:rowOff>164827</xdr:rowOff>
    </xdr:to>
    <xdr:sp macro="" textlink="">
      <xdr:nvSpPr>
        <xdr:cNvPr id="425" name="楕円 424"/>
        <xdr:cNvSpPr/>
      </xdr:nvSpPr>
      <xdr:spPr>
        <a:xfrm>
          <a:off x="8699500" y="129219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9905</xdr:rowOff>
    </xdr:from>
    <xdr:ext cx="534377" cy="259045"/>
    <xdr:sp macro="" textlink="">
      <xdr:nvSpPr>
        <xdr:cNvPr id="426" name="テキスト ボックス 425"/>
        <xdr:cNvSpPr txBox="1"/>
      </xdr:nvSpPr>
      <xdr:spPr>
        <a:xfrm>
          <a:off x="8483111" y="126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10078</xdr:rowOff>
    </xdr:from>
    <xdr:to>
      <xdr:col>41</xdr:col>
      <xdr:colOff>101600</xdr:colOff>
      <xdr:row>75</xdr:row>
      <xdr:rowOff>111678</xdr:rowOff>
    </xdr:to>
    <xdr:sp macro="" textlink="">
      <xdr:nvSpPr>
        <xdr:cNvPr id="427" name="楕円 426"/>
        <xdr:cNvSpPr/>
      </xdr:nvSpPr>
      <xdr:spPr>
        <a:xfrm>
          <a:off x="7810500" y="128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128205</xdr:rowOff>
    </xdr:from>
    <xdr:ext cx="534377" cy="259045"/>
    <xdr:sp macro="" textlink="">
      <xdr:nvSpPr>
        <xdr:cNvPr id="428" name="テキスト ボックス 427"/>
        <xdr:cNvSpPr txBox="1"/>
      </xdr:nvSpPr>
      <xdr:spPr>
        <a:xfrm>
          <a:off x="7594111" y="126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118435</xdr:rowOff>
    </xdr:from>
    <xdr:to>
      <xdr:col>36</xdr:col>
      <xdr:colOff>165100</xdr:colOff>
      <xdr:row>77</xdr:row>
      <xdr:rowOff>48585</xdr:rowOff>
    </xdr:to>
    <xdr:sp macro="" textlink="">
      <xdr:nvSpPr>
        <xdr:cNvPr id="429" name="楕円 428"/>
        <xdr:cNvSpPr/>
      </xdr:nvSpPr>
      <xdr:spPr>
        <a:xfrm>
          <a:off x="6921500" y="131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39712</xdr:rowOff>
    </xdr:from>
    <xdr:ext cx="534377" cy="259045"/>
    <xdr:sp macro="" textlink="">
      <xdr:nvSpPr>
        <xdr:cNvPr id="430" name="テキスト ボックス 429"/>
        <xdr:cNvSpPr txBox="1"/>
      </xdr:nvSpPr>
      <xdr:spPr>
        <a:xfrm>
          <a:off x="6705111" y="132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114029</xdr:rowOff>
    </xdr:from>
    <xdr:to>
      <xdr:col>55</xdr:col>
      <xdr:colOff>0</xdr:colOff>
      <xdr:row>97</xdr:row>
      <xdr:rowOff>170366</xdr:rowOff>
    </xdr:to>
    <xdr:cxnSp macro="">
      <xdr:nvCxnSpPr>
        <xdr:cNvPr id="457" name="直線コネクタ 456"/>
        <xdr:cNvCxnSpPr/>
      </xdr:nvCxnSpPr>
      <xdr:spPr>
        <a:xfrm>
          <a:off x="9639300" y="16744679"/>
          <a:ext cx="838200" cy="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114029</xdr:rowOff>
    </xdr:from>
    <xdr:to>
      <xdr:col>50</xdr:col>
      <xdr:colOff>114300</xdr:colOff>
      <xdr:row>97</xdr:row>
      <xdr:rowOff>164009</xdr:rowOff>
    </xdr:to>
    <xdr:cxnSp macro="">
      <xdr:nvCxnSpPr>
        <xdr:cNvPr id="460" name="直線コネクタ 459"/>
        <xdr:cNvCxnSpPr/>
      </xdr:nvCxnSpPr>
      <xdr:spPr>
        <a:xfrm flipV="1">
          <a:off x="8750300" y="16744679"/>
          <a:ext cx="8890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164009</xdr:rowOff>
    </xdr:from>
    <xdr:to>
      <xdr:col>45</xdr:col>
      <xdr:colOff>177800</xdr:colOff>
      <xdr:row>98</xdr:row>
      <xdr:rowOff>4831</xdr:rowOff>
    </xdr:to>
    <xdr:cxnSp macro="">
      <xdr:nvCxnSpPr>
        <xdr:cNvPr id="463" name="直線コネクタ 462"/>
        <xdr:cNvCxnSpPr/>
      </xdr:nvCxnSpPr>
      <xdr:spPr>
        <a:xfrm flipV="1">
          <a:off x="7861300" y="16794659"/>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4831</xdr:rowOff>
    </xdr:from>
    <xdr:to>
      <xdr:col>41</xdr:col>
      <xdr:colOff>50800</xdr:colOff>
      <xdr:row>98</xdr:row>
      <xdr:rowOff>16498</xdr:rowOff>
    </xdr:to>
    <xdr:cxnSp macro="">
      <xdr:nvCxnSpPr>
        <xdr:cNvPr id="466" name="直線コネクタ 465"/>
        <xdr:cNvCxnSpPr/>
      </xdr:nvCxnSpPr>
      <xdr:spPr>
        <a:xfrm flipV="1">
          <a:off x="6972300" y="16806931"/>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119566</xdr:rowOff>
    </xdr:from>
    <xdr:to>
      <xdr:col>55</xdr:col>
      <xdr:colOff>50800</xdr:colOff>
      <xdr:row>98</xdr:row>
      <xdr:rowOff>49716</xdr:rowOff>
    </xdr:to>
    <xdr:sp macro="" textlink="">
      <xdr:nvSpPr>
        <xdr:cNvPr id="476" name="楕円 475"/>
        <xdr:cNvSpPr/>
      </xdr:nvSpPr>
      <xdr:spPr>
        <a:xfrm>
          <a:off x="10426700" y="16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78943</xdr:rowOff>
    </xdr:from>
    <xdr:ext cx="534377" cy="259045"/>
    <xdr:sp macro="" textlink="">
      <xdr:nvSpPr>
        <xdr:cNvPr id="477" name="土木費該当値テキスト"/>
        <xdr:cNvSpPr txBox="1"/>
      </xdr:nvSpPr>
      <xdr:spPr>
        <a:xfrm>
          <a:off x="10528300" y="165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63229</xdr:rowOff>
    </xdr:from>
    <xdr:to>
      <xdr:col>50</xdr:col>
      <xdr:colOff>165100</xdr:colOff>
      <xdr:row>97</xdr:row>
      <xdr:rowOff>164829</xdr:rowOff>
    </xdr:to>
    <xdr:sp macro="" textlink="">
      <xdr:nvSpPr>
        <xdr:cNvPr id="478" name="楕円 477"/>
        <xdr:cNvSpPr/>
      </xdr:nvSpPr>
      <xdr:spPr>
        <a:xfrm>
          <a:off x="9588500" y="166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9906</xdr:rowOff>
    </xdr:from>
    <xdr:ext cx="534377" cy="259045"/>
    <xdr:sp macro="" textlink="">
      <xdr:nvSpPr>
        <xdr:cNvPr id="479" name="テキスト ボックス 478"/>
        <xdr:cNvSpPr txBox="1"/>
      </xdr:nvSpPr>
      <xdr:spPr>
        <a:xfrm>
          <a:off x="9372111" y="1646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113209</xdr:rowOff>
    </xdr:from>
    <xdr:to>
      <xdr:col>46</xdr:col>
      <xdr:colOff>38100</xdr:colOff>
      <xdr:row>98</xdr:row>
      <xdr:rowOff>43359</xdr:rowOff>
    </xdr:to>
    <xdr:sp macro="" textlink="">
      <xdr:nvSpPr>
        <xdr:cNvPr id="480" name="楕円 479"/>
        <xdr:cNvSpPr/>
      </xdr:nvSpPr>
      <xdr:spPr>
        <a:xfrm>
          <a:off x="8699500" y="167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59886</xdr:rowOff>
    </xdr:from>
    <xdr:ext cx="534377" cy="259045"/>
    <xdr:sp macro="" textlink="">
      <xdr:nvSpPr>
        <xdr:cNvPr id="481" name="テキスト ボックス 480"/>
        <xdr:cNvSpPr txBox="1"/>
      </xdr:nvSpPr>
      <xdr:spPr>
        <a:xfrm>
          <a:off x="8483111" y="1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125481</xdr:rowOff>
    </xdr:from>
    <xdr:to>
      <xdr:col>41</xdr:col>
      <xdr:colOff>101600</xdr:colOff>
      <xdr:row>98</xdr:row>
      <xdr:rowOff>55631</xdr:rowOff>
    </xdr:to>
    <xdr:sp macro="" textlink="">
      <xdr:nvSpPr>
        <xdr:cNvPr id="482" name="楕円 481"/>
        <xdr:cNvSpPr/>
      </xdr:nvSpPr>
      <xdr:spPr>
        <a:xfrm>
          <a:off x="7810500" y="167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46758</xdr:rowOff>
    </xdr:from>
    <xdr:ext cx="534377" cy="259045"/>
    <xdr:sp macro="" textlink="">
      <xdr:nvSpPr>
        <xdr:cNvPr id="483" name="テキスト ボックス 482"/>
        <xdr:cNvSpPr txBox="1"/>
      </xdr:nvSpPr>
      <xdr:spPr>
        <a:xfrm>
          <a:off x="7594111" y="168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137148</xdr:rowOff>
    </xdr:from>
    <xdr:to>
      <xdr:col>36</xdr:col>
      <xdr:colOff>165100</xdr:colOff>
      <xdr:row>98</xdr:row>
      <xdr:rowOff>67298</xdr:rowOff>
    </xdr:to>
    <xdr:sp macro="" textlink="">
      <xdr:nvSpPr>
        <xdr:cNvPr id="484" name="楕円 483"/>
        <xdr:cNvSpPr/>
      </xdr:nvSpPr>
      <xdr:spPr>
        <a:xfrm>
          <a:off x="6921500" y="167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58425</xdr:rowOff>
    </xdr:from>
    <xdr:ext cx="534377" cy="259045"/>
    <xdr:sp macro="" textlink="">
      <xdr:nvSpPr>
        <xdr:cNvPr id="485" name="テキスト ボックス 484"/>
        <xdr:cNvSpPr txBox="1"/>
      </xdr:nvSpPr>
      <xdr:spPr>
        <a:xfrm>
          <a:off x="6705111" y="168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140386</xdr:rowOff>
    </xdr:from>
    <xdr:to>
      <xdr:col>85</xdr:col>
      <xdr:colOff>127000</xdr:colOff>
      <xdr:row>37</xdr:row>
      <xdr:rowOff>142260</xdr:rowOff>
    </xdr:to>
    <xdr:cxnSp macro="">
      <xdr:nvCxnSpPr>
        <xdr:cNvPr id="513" name="直線コネクタ 512"/>
        <xdr:cNvCxnSpPr/>
      </xdr:nvCxnSpPr>
      <xdr:spPr>
        <a:xfrm>
          <a:off x="15481300" y="6484036"/>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57130</xdr:rowOff>
    </xdr:from>
    <xdr:to>
      <xdr:col>81</xdr:col>
      <xdr:colOff>50800</xdr:colOff>
      <xdr:row>37</xdr:row>
      <xdr:rowOff>140386</xdr:rowOff>
    </xdr:to>
    <xdr:cxnSp macro="">
      <xdr:nvCxnSpPr>
        <xdr:cNvPr id="516" name="直線コネクタ 515"/>
        <xdr:cNvCxnSpPr/>
      </xdr:nvCxnSpPr>
      <xdr:spPr>
        <a:xfrm>
          <a:off x="14592300" y="6400780"/>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57130</xdr:rowOff>
    </xdr:from>
    <xdr:to>
      <xdr:col>76</xdr:col>
      <xdr:colOff>114300</xdr:colOff>
      <xdr:row>37</xdr:row>
      <xdr:rowOff>86253</xdr:rowOff>
    </xdr:to>
    <xdr:cxnSp macro="">
      <xdr:nvCxnSpPr>
        <xdr:cNvPr id="519" name="直線コネクタ 518"/>
        <xdr:cNvCxnSpPr/>
      </xdr:nvCxnSpPr>
      <xdr:spPr>
        <a:xfrm flipV="1">
          <a:off x="13703300" y="6400780"/>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86253</xdr:rowOff>
    </xdr:from>
    <xdr:to>
      <xdr:col>71</xdr:col>
      <xdr:colOff>177800</xdr:colOff>
      <xdr:row>37</xdr:row>
      <xdr:rowOff>108793</xdr:rowOff>
    </xdr:to>
    <xdr:cxnSp macro="">
      <xdr:nvCxnSpPr>
        <xdr:cNvPr id="522" name="直線コネクタ 521"/>
        <xdr:cNvCxnSpPr/>
      </xdr:nvCxnSpPr>
      <xdr:spPr>
        <a:xfrm flipV="1">
          <a:off x="12814300" y="6429903"/>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91460</xdr:rowOff>
    </xdr:from>
    <xdr:to>
      <xdr:col>85</xdr:col>
      <xdr:colOff>177800</xdr:colOff>
      <xdr:row>38</xdr:row>
      <xdr:rowOff>21610</xdr:rowOff>
    </xdr:to>
    <xdr:sp macro="" textlink="">
      <xdr:nvSpPr>
        <xdr:cNvPr id="532" name="楕円 531"/>
        <xdr:cNvSpPr/>
      </xdr:nvSpPr>
      <xdr:spPr>
        <a:xfrm>
          <a:off x="162687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69887</xdr:rowOff>
    </xdr:from>
    <xdr:ext cx="534377" cy="259045"/>
    <xdr:sp macro="" textlink="">
      <xdr:nvSpPr>
        <xdr:cNvPr id="533" name="消防費該当値テキスト"/>
        <xdr:cNvSpPr txBox="1"/>
      </xdr:nvSpPr>
      <xdr:spPr>
        <a:xfrm>
          <a:off x="16370300" y="64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89586</xdr:rowOff>
    </xdr:from>
    <xdr:to>
      <xdr:col>81</xdr:col>
      <xdr:colOff>101600</xdr:colOff>
      <xdr:row>38</xdr:row>
      <xdr:rowOff>19735</xdr:rowOff>
    </xdr:to>
    <xdr:sp macro="" textlink="">
      <xdr:nvSpPr>
        <xdr:cNvPr id="534" name="楕円 533"/>
        <xdr:cNvSpPr/>
      </xdr:nvSpPr>
      <xdr:spPr>
        <a:xfrm>
          <a:off x="154305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10863</xdr:rowOff>
    </xdr:from>
    <xdr:ext cx="534377" cy="259045"/>
    <xdr:sp macro="" textlink="">
      <xdr:nvSpPr>
        <xdr:cNvPr id="535" name="テキスト ボックス 534"/>
        <xdr:cNvSpPr txBox="1"/>
      </xdr:nvSpPr>
      <xdr:spPr>
        <a:xfrm>
          <a:off x="15214111" y="65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6330</xdr:rowOff>
    </xdr:from>
    <xdr:to>
      <xdr:col>76</xdr:col>
      <xdr:colOff>165100</xdr:colOff>
      <xdr:row>37</xdr:row>
      <xdr:rowOff>107930</xdr:rowOff>
    </xdr:to>
    <xdr:sp macro="" textlink="">
      <xdr:nvSpPr>
        <xdr:cNvPr id="536" name="楕円 535"/>
        <xdr:cNvSpPr/>
      </xdr:nvSpPr>
      <xdr:spPr>
        <a:xfrm>
          <a:off x="14541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99057</xdr:rowOff>
    </xdr:from>
    <xdr:ext cx="534377" cy="259045"/>
    <xdr:sp macro="" textlink="">
      <xdr:nvSpPr>
        <xdr:cNvPr id="537" name="テキスト ボックス 536"/>
        <xdr:cNvSpPr txBox="1"/>
      </xdr:nvSpPr>
      <xdr:spPr>
        <a:xfrm>
          <a:off x="14325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35453</xdr:rowOff>
    </xdr:from>
    <xdr:to>
      <xdr:col>72</xdr:col>
      <xdr:colOff>38100</xdr:colOff>
      <xdr:row>37</xdr:row>
      <xdr:rowOff>137053</xdr:rowOff>
    </xdr:to>
    <xdr:sp macro="" textlink="">
      <xdr:nvSpPr>
        <xdr:cNvPr id="538" name="楕円 537"/>
        <xdr:cNvSpPr/>
      </xdr:nvSpPr>
      <xdr:spPr>
        <a:xfrm>
          <a:off x="13652500" y="63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128181</xdr:rowOff>
    </xdr:from>
    <xdr:ext cx="534377" cy="259045"/>
    <xdr:sp macro="" textlink="">
      <xdr:nvSpPr>
        <xdr:cNvPr id="539" name="テキスト ボックス 538"/>
        <xdr:cNvSpPr txBox="1"/>
      </xdr:nvSpPr>
      <xdr:spPr>
        <a:xfrm>
          <a:off x="13436111" y="64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57993</xdr:rowOff>
    </xdr:from>
    <xdr:to>
      <xdr:col>67</xdr:col>
      <xdr:colOff>101600</xdr:colOff>
      <xdr:row>37</xdr:row>
      <xdr:rowOff>159593</xdr:rowOff>
    </xdr:to>
    <xdr:sp macro="" textlink="">
      <xdr:nvSpPr>
        <xdr:cNvPr id="540" name="楕円 539"/>
        <xdr:cNvSpPr/>
      </xdr:nvSpPr>
      <xdr:spPr>
        <a:xfrm>
          <a:off x="12763500" y="64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150720</xdr:rowOff>
    </xdr:from>
    <xdr:ext cx="534377" cy="259045"/>
    <xdr:sp macro="" textlink="">
      <xdr:nvSpPr>
        <xdr:cNvPr id="541" name="テキスト ボックス 540"/>
        <xdr:cNvSpPr txBox="1"/>
      </xdr:nvSpPr>
      <xdr:spPr>
        <a:xfrm>
          <a:off x="12547111" y="64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56604</xdr:rowOff>
    </xdr:from>
    <xdr:to>
      <xdr:col>85</xdr:col>
      <xdr:colOff>127000</xdr:colOff>
      <xdr:row>58</xdr:row>
      <xdr:rowOff>113688</xdr:rowOff>
    </xdr:to>
    <xdr:cxnSp macro="">
      <xdr:nvCxnSpPr>
        <xdr:cNvPr id="573" name="直線コネクタ 572"/>
        <xdr:cNvCxnSpPr/>
      </xdr:nvCxnSpPr>
      <xdr:spPr>
        <a:xfrm>
          <a:off x="15481300" y="9314904"/>
          <a:ext cx="838200" cy="74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56604</xdr:rowOff>
    </xdr:from>
    <xdr:to>
      <xdr:col>81</xdr:col>
      <xdr:colOff>50800</xdr:colOff>
      <xdr:row>58</xdr:row>
      <xdr:rowOff>86828</xdr:rowOff>
    </xdr:to>
    <xdr:cxnSp macro="">
      <xdr:nvCxnSpPr>
        <xdr:cNvPr id="576" name="直線コネクタ 575"/>
        <xdr:cNvCxnSpPr/>
      </xdr:nvCxnSpPr>
      <xdr:spPr>
        <a:xfrm flipV="1">
          <a:off x="14592300" y="9314904"/>
          <a:ext cx="889000" cy="7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6214</xdr:rowOff>
    </xdr:from>
    <xdr:to>
      <xdr:col>76</xdr:col>
      <xdr:colOff>114300</xdr:colOff>
      <xdr:row>58</xdr:row>
      <xdr:rowOff>86828</xdr:rowOff>
    </xdr:to>
    <xdr:cxnSp macro="">
      <xdr:nvCxnSpPr>
        <xdr:cNvPr id="579" name="直線コネクタ 578"/>
        <xdr:cNvCxnSpPr/>
      </xdr:nvCxnSpPr>
      <xdr:spPr>
        <a:xfrm>
          <a:off x="13703300" y="9950314"/>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6214</xdr:rowOff>
    </xdr:from>
    <xdr:to>
      <xdr:col>71</xdr:col>
      <xdr:colOff>177800</xdr:colOff>
      <xdr:row>58</xdr:row>
      <xdr:rowOff>115256</xdr:rowOff>
    </xdr:to>
    <xdr:cxnSp macro="">
      <xdr:nvCxnSpPr>
        <xdr:cNvPr id="582" name="直線コネクタ 581"/>
        <xdr:cNvCxnSpPr/>
      </xdr:nvCxnSpPr>
      <xdr:spPr>
        <a:xfrm flipV="1">
          <a:off x="12814300" y="9950314"/>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62888</xdr:rowOff>
    </xdr:from>
    <xdr:to>
      <xdr:col>85</xdr:col>
      <xdr:colOff>177800</xdr:colOff>
      <xdr:row>58</xdr:row>
      <xdr:rowOff>164488</xdr:rowOff>
    </xdr:to>
    <xdr:sp macro="" textlink="">
      <xdr:nvSpPr>
        <xdr:cNvPr id="592" name="楕円 591"/>
        <xdr:cNvSpPr/>
      </xdr:nvSpPr>
      <xdr:spPr>
        <a:xfrm>
          <a:off x="16268700" y="100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149265</xdr:rowOff>
    </xdr:from>
    <xdr:ext cx="534377" cy="259045"/>
    <xdr:sp macro="" textlink="">
      <xdr:nvSpPr>
        <xdr:cNvPr id="593" name="教育費該当値テキスト"/>
        <xdr:cNvSpPr txBox="1"/>
      </xdr:nvSpPr>
      <xdr:spPr>
        <a:xfrm>
          <a:off x="16370300" y="99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5804</xdr:rowOff>
    </xdr:from>
    <xdr:to>
      <xdr:col>81</xdr:col>
      <xdr:colOff>101600</xdr:colOff>
      <xdr:row>54</xdr:row>
      <xdr:rowOff>107404</xdr:rowOff>
    </xdr:to>
    <xdr:sp macro="" textlink="">
      <xdr:nvSpPr>
        <xdr:cNvPr id="594" name="楕円 593"/>
        <xdr:cNvSpPr/>
      </xdr:nvSpPr>
      <xdr:spPr>
        <a:xfrm>
          <a:off x="15430500" y="92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123931</xdr:rowOff>
    </xdr:from>
    <xdr:ext cx="534377" cy="259045"/>
    <xdr:sp macro="" textlink="">
      <xdr:nvSpPr>
        <xdr:cNvPr id="595" name="テキスト ボックス 594"/>
        <xdr:cNvSpPr txBox="1"/>
      </xdr:nvSpPr>
      <xdr:spPr>
        <a:xfrm>
          <a:off x="15214111" y="90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36028</xdr:rowOff>
    </xdr:from>
    <xdr:to>
      <xdr:col>76</xdr:col>
      <xdr:colOff>165100</xdr:colOff>
      <xdr:row>58</xdr:row>
      <xdr:rowOff>137628</xdr:rowOff>
    </xdr:to>
    <xdr:sp macro="" textlink="">
      <xdr:nvSpPr>
        <xdr:cNvPr id="596" name="楕円 595"/>
        <xdr:cNvSpPr/>
      </xdr:nvSpPr>
      <xdr:spPr>
        <a:xfrm>
          <a:off x="14541500" y="99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128755</xdr:rowOff>
    </xdr:from>
    <xdr:ext cx="534377" cy="259045"/>
    <xdr:sp macro="" textlink="">
      <xdr:nvSpPr>
        <xdr:cNvPr id="597" name="テキスト ボックス 596"/>
        <xdr:cNvSpPr txBox="1"/>
      </xdr:nvSpPr>
      <xdr:spPr>
        <a:xfrm>
          <a:off x="14325111" y="1007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126864</xdr:rowOff>
    </xdr:from>
    <xdr:to>
      <xdr:col>72</xdr:col>
      <xdr:colOff>38100</xdr:colOff>
      <xdr:row>58</xdr:row>
      <xdr:rowOff>57014</xdr:rowOff>
    </xdr:to>
    <xdr:sp macro="" textlink="">
      <xdr:nvSpPr>
        <xdr:cNvPr id="598" name="楕円 597"/>
        <xdr:cNvSpPr/>
      </xdr:nvSpPr>
      <xdr:spPr>
        <a:xfrm>
          <a:off x="13652500" y="9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48141</xdr:rowOff>
    </xdr:from>
    <xdr:ext cx="534377" cy="259045"/>
    <xdr:sp macro="" textlink="">
      <xdr:nvSpPr>
        <xdr:cNvPr id="599" name="テキスト ボックス 598"/>
        <xdr:cNvSpPr txBox="1"/>
      </xdr:nvSpPr>
      <xdr:spPr>
        <a:xfrm>
          <a:off x="13436111" y="99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64456</xdr:rowOff>
    </xdr:from>
    <xdr:to>
      <xdr:col>67</xdr:col>
      <xdr:colOff>101600</xdr:colOff>
      <xdr:row>58</xdr:row>
      <xdr:rowOff>166056</xdr:rowOff>
    </xdr:to>
    <xdr:sp macro="" textlink="">
      <xdr:nvSpPr>
        <xdr:cNvPr id="600" name="楕円 599"/>
        <xdr:cNvSpPr/>
      </xdr:nvSpPr>
      <xdr:spPr>
        <a:xfrm>
          <a:off x="12763500" y="100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157183</xdr:rowOff>
    </xdr:from>
    <xdr:ext cx="534377" cy="259045"/>
    <xdr:sp macro="" textlink="">
      <xdr:nvSpPr>
        <xdr:cNvPr id="601" name="テキスト ボックス 600"/>
        <xdr:cNvSpPr txBox="1"/>
      </xdr:nvSpPr>
      <xdr:spPr>
        <a:xfrm>
          <a:off x="12547111" y="101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8483</xdr:rowOff>
    </xdr:from>
    <xdr:to>
      <xdr:col>85</xdr:col>
      <xdr:colOff>127000</xdr:colOff>
      <xdr:row>79</xdr:row>
      <xdr:rowOff>23876</xdr:rowOff>
    </xdr:to>
    <xdr:cxnSp macro="">
      <xdr:nvCxnSpPr>
        <xdr:cNvPr id="630" name="直線コネクタ 629"/>
        <xdr:cNvCxnSpPr/>
      </xdr:nvCxnSpPr>
      <xdr:spPr>
        <a:xfrm>
          <a:off x="15481300" y="13553033"/>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8483</xdr:rowOff>
    </xdr:from>
    <xdr:to>
      <xdr:col>81</xdr:col>
      <xdr:colOff>50800</xdr:colOff>
      <xdr:row>79</xdr:row>
      <xdr:rowOff>44450</xdr:rowOff>
    </xdr:to>
    <xdr:cxnSp macro="">
      <xdr:nvCxnSpPr>
        <xdr:cNvPr id="633" name="直線コネクタ 632"/>
        <xdr:cNvCxnSpPr/>
      </xdr:nvCxnSpPr>
      <xdr:spPr>
        <a:xfrm flipV="1">
          <a:off x="14592300" y="13553033"/>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152902</xdr:rowOff>
    </xdr:from>
    <xdr:to>
      <xdr:col>71</xdr:col>
      <xdr:colOff>177800</xdr:colOff>
      <xdr:row>79</xdr:row>
      <xdr:rowOff>44450</xdr:rowOff>
    </xdr:to>
    <xdr:cxnSp macro="">
      <xdr:nvCxnSpPr>
        <xdr:cNvPr id="639" name="直線コネクタ 638"/>
        <xdr:cNvCxnSpPr/>
      </xdr:nvCxnSpPr>
      <xdr:spPr>
        <a:xfrm>
          <a:off x="12814300" y="13526002"/>
          <a:ext cx="8890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144526</xdr:rowOff>
    </xdr:from>
    <xdr:to>
      <xdr:col>85</xdr:col>
      <xdr:colOff>177800</xdr:colOff>
      <xdr:row>79</xdr:row>
      <xdr:rowOff>74676</xdr:rowOff>
    </xdr:to>
    <xdr:sp macro="" textlink="">
      <xdr:nvSpPr>
        <xdr:cNvPr id="649" name="楕円 648"/>
        <xdr:cNvSpPr/>
      </xdr:nvSpPr>
      <xdr:spPr>
        <a:xfrm>
          <a:off x="162687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59453</xdr:rowOff>
    </xdr:from>
    <xdr:ext cx="469744" cy="259045"/>
    <xdr:sp macro="" textlink="">
      <xdr:nvSpPr>
        <xdr:cNvPr id="650" name="災害復旧費該当値テキスト"/>
        <xdr:cNvSpPr txBox="1"/>
      </xdr:nvSpPr>
      <xdr:spPr>
        <a:xfrm>
          <a:off x="16370300" y="134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129133</xdr:rowOff>
    </xdr:from>
    <xdr:to>
      <xdr:col>81</xdr:col>
      <xdr:colOff>101600</xdr:colOff>
      <xdr:row>79</xdr:row>
      <xdr:rowOff>59283</xdr:rowOff>
    </xdr:to>
    <xdr:sp macro="" textlink="">
      <xdr:nvSpPr>
        <xdr:cNvPr id="651" name="楕円 650"/>
        <xdr:cNvSpPr/>
      </xdr:nvSpPr>
      <xdr:spPr>
        <a:xfrm>
          <a:off x="15430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50410</xdr:rowOff>
    </xdr:from>
    <xdr:ext cx="469744" cy="259045"/>
    <xdr:sp macro="" textlink="">
      <xdr:nvSpPr>
        <xdr:cNvPr id="652" name="テキスト ボックス 651"/>
        <xdr:cNvSpPr txBox="1"/>
      </xdr:nvSpPr>
      <xdr:spPr>
        <a:xfrm>
          <a:off x="15246428" y="1359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102102</xdr:rowOff>
    </xdr:from>
    <xdr:to>
      <xdr:col>67</xdr:col>
      <xdr:colOff>101600</xdr:colOff>
      <xdr:row>79</xdr:row>
      <xdr:rowOff>32252</xdr:rowOff>
    </xdr:to>
    <xdr:sp macro="" textlink="">
      <xdr:nvSpPr>
        <xdr:cNvPr id="657" name="楕円 656"/>
        <xdr:cNvSpPr/>
      </xdr:nvSpPr>
      <xdr:spPr>
        <a:xfrm>
          <a:off x="12763500" y="134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23379</xdr:rowOff>
    </xdr:from>
    <xdr:ext cx="469744" cy="259045"/>
    <xdr:sp macro="" textlink="">
      <xdr:nvSpPr>
        <xdr:cNvPr id="658" name="テキスト ボックス 657"/>
        <xdr:cNvSpPr txBox="1"/>
      </xdr:nvSpPr>
      <xdr:spPr>
        <a:xfrm>
          <a:off x="12579428" y="135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61954</xdr:rowOff>
    </xdr:from>
    <xdr:to>
      <xdr:col>85</xdr:col>
      <xdr:colOff>127000</xdr:colOff>
      <xdr:row>97</xdr:row>
      <xdr:rowOff>71022</xdr:rowOff>
    </xdr:to>
    <xdr:cxnSp macro="">
      <xdr:nvCxnSpPr>
        <xdr:cNvPr id="689" name="直線コネクタ 688"/>
        <xdr:cNvCxnSpPr/>
      </xdr:nvCxnSpPr>
      <xdr:spPr>
        <a:xfrm>
          <a:off x="15481300" y="16692604"/>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57883</xdr:rowOff>
    </xdr:from>
    <xdr:to>
      <xdr:col>81</xdr:col>
      <xdr:colOff>50800</xdr:colOff>
      <xdr:row>97</xdr:row>
      <xdr:rowOff>61954</xdr:rowOff>
    </xdr:to>
    <xdr:cxnSp macro="">
      <xdr:nvCxnSpPr>
        <xdr:cNvPr id="692" name="直線コネクタ 691"/>
        <xdr:cNvCxnSpPr/>
      </xdr:nvCxnSpPr>
      <xdr:spPr>
        <a:xfrm>
          <a:off x="14592300" y="16688533"/>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42807</xdr:rowOff>
    </xdr:from>
    <xdr:to>
      <xdr:col>76</xdr:col>
      <xdr:colOff>114300</xdr:colOff>
      <xdr:row>97</xdr:row>
      <xdr:rowOff>57883</xdr:rowOff>
    </xdr:to>
    <xdr:cxnSp macro="">
      <xdr:nvCxnSpPr>
        <xdr:cNvPr id="695" name="直線コネクタ 694"/>
        <xdr:cNvCxnSpPr/>
      </xdr:nvCxnSpPr>
      <xdr:spPr>
        <a:xfrm>
          <a:off x="13703300" y="16673457"/>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42807</xdr:rowOff>
    </xdr:from>
    <xdr:to>
      <xdr:col>71</xdr:col>
      <xdr:colOff>177800</xdr:colOff>
      <xdr:row>97</xdr:row>
      <xdr:rowOff>46104</xdr:rowOff>
    </xdr:to>
    <xdr:cxnSp macro="">
      <xdr:nvCxnSpPr>
        <xdr:cNvPr id="698" name="直線コネクタ 697"/>
        <xdr:cNvCxnSpPr/>
      </xdr:nvCxnSpPr>
      <xdr:spPr>
        <a:xfrm flipV="1">
          <a:off x="12814300" y="16673457"/>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20222</xdr:rowOff>
    </xdr:from>
    <xdr:to>
      <xdr:col>85</xdr:col>
      <xdr:colOff>177800</xdr:colOff>
      <xdr:row>97</xdr:row>
      <xdr:rowOff>121822</xdr:rowOff>
    </xdr:to>
    <xdr:sp macro="" textlink="">
      <xdr:nvSpPr>
        <xdr:cNvPr id="708" name="楕円 707"/>
        <xdr:cNvSpPr/>
      </xdr:nvSpPr>
      <xdr:spPr>
        <a:xfrm>
          <a:off x="16268700" y="166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170099</xdr:rowOff>
    </xdr:from>
    <xdr:ext cx="534377" cy="259045"/>
    <xdr:sp macro="" textlink="">
      <xdr:nvSpPr>
        <xdr:cNvPr id="709" name="公債費該当値テキスト"/>
        <xdr:cNvSpPr txBox="1"/>
      </xdr:nvSpPr>
      <xdr:spPr>
        <a:xfrm>
          <a:off x="16370300" y="166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11154</xdr:rowOff>
    </xdr:from>
    <xdr:to>
      <xdr:col>81</xdr:col>
      <xdr:colOff>101600</xdr:colOff>
      <xdr:row>97</xdr:row>
      <xdr:rowOff>112754</xdr:rowOff>
    </xdr:to>
    <xdr:sp macro="" textlink="">
      <xdr:nvSpPr>
        <xdr:cNvPr id="710" name="楕円 709"/>
        <xdr:cNvSpPr/>
      </xdr:nvSpPr>
      <xdr:spPr>
        <a:xfrm>
          <a:off x="15430500" y="166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103881</xdr:rowOff>
    </xdr:from>
    <xdr:ext cx="534377" cy="259045"/>
    <xdr:sp macro="" textlink="">
      <xdr:nvSpPr>
        <xdr:cNvPr id="711" name="テキスト ボックス 710"/>
        <xdr:cNvSpPr txBox="1"/>
      </xdr:nvSpPr>
      <xdr:spPr>
        <a:xfrm>
          <a:off x="15214111" y="167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7083</xdr:rowOff>
    </xdr:from>
    <xdr:to>
      <xdr:col>76</xdr:col>
      <xdr:colOff>165100</xdr:colOff>
      <xdr:row>97</xdr:row>
      <xdr:rowOff>108683</xdr:rowOff>
    </xdr:to>
    <xdr:sp macro="" textlink="">
      <xdr:nvSpPr>
        <xdr:cNvPr id="712" name="楕円 711"/>
        <xdr:cNvSpPr/>
      </xdr:nvSpPr>
      <xdr:spPr>
        <a:xfrm>
          <a:off x="14541500" y="166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99810</xdr:rowOff>
    </xdr:from>
    <xdr:ext cx="534377" cy="259045"/>
    <xdr:sp macro="" textlink="">
      <xdr:nvSpPr>
        <xdr:cNvPr id="713" name="テキスト ボックス 712"/>
        <xdr:cNvSpPr txBox="1"/>
      </xdr:nvSpPr>
      <xdr:spPr>
        <a:xfrm>
          <a:off x="14325111" y="167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163457</xdr:rowOff>
    </xdr:from>
    <xdr:to>
      <xdr:col>72</xdr:col>
      <xdr:colOff>38100</xdr:colOff>
      <xdr:row>97</xdr:row>
      <xdr:rowOff>93607</xdr:rowOff>
    </xdr:to>
    <xdr:sp macro="" textlink="">
      <xdr:nvSpPr>
        <xdr:cNvPr id="714" name="楕円 713"/>
        <xdr:cNvSpPr/>
      </xdr:nvSpPr>
      <xdr:spPr>
        <a:xfrm>
          <a:off x="13652500" y="166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84734</xdr:rowOff>
    </xdr:from>
    <xdr:ext cx="534377" cy="259045"/>
    <xdr:sp macro="" textlink="">
      <xdr:nvSpPr>
        <xdr:cNvPr id="715" name="テキスト ボックス 714"/>
        <xdr:cNvSpPr txBox="1"/>
      </xdr:nvSpPr>
      <xdr:spPr>
        <a:xfrm>
          <a:off x="13436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166754</xdr:rowOff>
    </xdr:from>
    <xdr:to>
      <xdr:col>67</xdr:col>
      <xdr:colOff>101600</xdr:colOff>
      <xdr:row>97</xdr:row>
      <xdr:rowOff>96904</xdr:rowOff>
    </xdr:to>
    <xdr:sp macro="" textlink="">
      <xdr:nvSpPr>
        <xdr:cNvPr id="716" name="楕円 715"/>
        <xdr:cNvSpPr/>
      </xdr:nvSpPr>
      <xdr:spPr>
        <a:xfrm>
          <a:off x="12763500" y="166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88031</xdr:rowOff>
    </xdr:from>
    <xdr:ext cx="534377" cy="259045"/>
    <xdr:sp macro="" textlink="">
      <xdr:nvSpPr>
        <xdr:cNvPr id="717" name="テキスト ボックス 716"/>
        <xdr:cNvSpPr txBox="1"/>
      </xdr:nvSpPr>
      <xdr:spPr>
        <a:xfrm>
          <a:off x="12547111" y="1671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131928</xdr:rowOff>
    </xdr:from>
    <xdr:to>
      <xdr:col>116</xdr:col>
      <xdr:colOff>63500</xdr:colOff>
      <xdr:row>38</xdr:row>
      <xdr:rowOff>132385</xdr:rowOff>
    </xdr:to>
    <xdr:cxnSp macro="">
      <xdr:nvCxnSpPr>
        <xdr:cNvPr id="744" name="直線コネクタ 743"/>
        <xdr:cNvCxnSpPr/>
      </xdr:nvCxnSpPr>
      <xdr:spPr>
        <a:xfrm>
          <a:off x="21323300" y="66470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122327</xdr:rowOff>
    </xdr:from>
    <xdr:to>
      <xdr:col>111</xdr:col>
      <xdr:colOff>177800</xdr:colOff>
      <xdr:row>38</xdr:row>
      <xdr:rowOff>131928</xdr:rowOff>
    </xdr:to>
    <xdr:cxnSp macro="">
      <xdr:nvCxnSpPr>
        <xdr:cNvPr id="747" name="直線コネクタ 746"/>
        <xdr:cNvCxnSpPr/>
      </xdr:nvCxnSpPr>
      <xdr:spPr>
        <a:xfrm>
          <a:off x="20434300" y="663742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122327</xdr:rowOff>
    </xdr:from>
    <xdr:to>
      <xdr:col>107</xdr:col>
      <xdr:colOff>50800</xdr:colOff>
      <xdr:row>38</xdr:row>
      <xdr:rowOff>126898</xdr:rowOff>
    </xdr:to>
    <xdr:cxnSp macro="">
      <xdr:nvCxnSpPr>
        <xdr:cNvPr id="750" name="直線コネクタ 749"/>
        <xdr:cNvCxnSpPr/>
      </xdr:nvCxnSpPr>
      <xdr:spPr>
        <a:xfrm flipV="1">
          <a:off x="19545300" y="663742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126898</xdr:rowOff>
    </xdr:from>
    <xdr:to>
      <xdr:col>102</xdr:col>
      <xdr:colOff>114300</xdr:colOff>
      <xdr:row>38</xdr:row>
      <xdr:rowOff>129184</xdr:rowOff>
    </xdr:to>
    <xdr:cxnSp macro="">
      <xdr:nvCxnSpPr>
        <xdr:cNvPr id="753" name="直線コネクタ 752"/>
        <xdr:cNvCxnSpPr/>
      </xdr:nvCxnSpPr>
      <xdr:spPr>
        <a:xfrm flipV="1">
          <a:off x="18656300" y="66419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81585</xdr:rowOff>
    </xdr:from>
    <xdr:to>
      <xdr:col>116</xdr:col>
      <xdr:colOff>114300</xdr:colOff>
      <xdr:row>39</xdr:row>
      <xdr:rowOff>11735</xdr:rowOff>
    </xdr:to>
    <xdr:sp macro="" textlink="">
      <xdr:nvSpPr>
        <xdr:cNvPr id="763" name="楕円 762"/>
        <xdr:cNvSpPr/>
      </xdr:nvSpPr>
      <xdr:spPr>
        <a:xfrm>
          <a:off x="22110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313932" cy="259045"/>
    <xdr:sp macro="" textlink="">
      <xdr:nvSpPr>
        <xdr:cNvPr id="764" name="諸支出金該当値テキスト"/>
        <xdr:cNvSpPr txBox="1"/>
      </xdr:nvSpPr>
      <xdr:spPr>
        <a:xfrm>
          <a:off x="22212300" y="65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81128</xdr:rowOff>
    </xdr:from>
    <xdr:to>
      <xdr:col>112</xdr:col>
      <xdr:colOff>38100</xdr:colOff>
      <xdr:row>39</xdr:row>
      <xdr:rowOff>11278</xdr:rowOff>
    </xdr:to>
    <xdr:sp macro="" textlink="">
      <xdr:nvSpPr>
        <xdr:cNvPr id="765" name="楕円 764"/>
        <xdr:cNvSpPr/>
      </xdr:nvSpPr>
      <xdr:spPr>
        <a:xfrm>
          <a:off x="2127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2405</xdr:rowOff>
    </xdr:from>
    <xdr:ext cx="313932" cy="259045"/>
    <xdr:sp macro="" textlink="">
      <xdr:nvSpPr>
        <xdr:cNvPr id="766" name="テキスト ボックス 765"/>
        <xdr:cNvSpPr txBox="1"/>
      </xdr:nvSpPr>
      <xdr:spPr>
        <a:xfrm>
          <a:off x="21166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71527</xdr:rowOff>
    </xdr:from>
    <xdr:to>
      <xdr:col>107</xdr:col>
      <xdr:colOff>101600</xdr:colOff>
      <xdr:row>39</xdr:row>
      <xdr:rowOff>1677</xdr:rowOff>
    </xdr:to>
    <xdr:sp macro="" textlink="">
      <xdr:nvSpPr>
        <xdr:cNvPr id="767" name="楕円 766"/>
        <xdr:cNvSpPr/>
      </xdr:nvSpPr>
      <xdr:spPr>
        <a:xfrm>
          <a:off x="20383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164254</xdr:rowOff>
    </xdr:from>
    <xdr:ext cx="313932" cy="259045"/>
    <xdr:sp macro="" textlink="">
      <xdr:nvSpPr>
        <xdr:cNvPr id="768" name="テキスト ボックス 767"/>
        <xdr:cNvSpPr txBox="1"/>
      </xdr:nvSpPr>
      <xdr:spPr>
        <a:xfrm>
          <a:off x="20277333" y="667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69" name="楕円 768"/>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168825</xdr:rowOff>
    </xdr:from>
    <xdr:ext cx="313932" cy="259045"/>
    <xdr:sp macro="" textlink="">
      <xdr:nvSpPr>
        <xdr:cNvPr id="770" name="テキスト ボックス 769"/>
        <xdr:cNvSpPr txBox="1"/>
      </xdr:nvSpPr>
      <xdr:spPr>
        <a:xfrm>
          <a:off x="19388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71" name="楕円 770"/>
        <xdr:cNvSpPr/>
      </xdr:nvSpPr>
      <xdr:spPr>
        <a:xfrm>
          <a:off x="18605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171111</xdr:rowOff>
    </xdr:from>
    <xdr:ext cx="313932" cy="259045"/>
    <xdr:sp macro="" textlink="">
      <xdr:nvSpPr>
        <xdr:cNvPr id="772" name="テキスト ボックス 771"/>
        <xdr:cNvSpPr txBox="1"/>
      </xdr:nvSpPr>
      <xdr:spPr>
        <a:xfrm>
          <a:off x="18499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住民一人当たりのコストを目的別で見た場合、類似団体の平均よりコストが高くなっている項目は、衛生費、土木費となっています。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清掃センター更新事業」によりコストが大きく増加しました。「清掃センター更新事業」は、平成２９年から平成３１年５月までの期間となっており、建設費用の大部分を平成３０年度中に支出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ウエルネスタウン整備事業」の完了や除雪費用が減少したことから平年並みのコストに戻りましたが、それでも類似団体平均に比べてコスト高となっています。土木費が類似団体平均よりも高くなっている要因のひとつとして、下水道会計への繰出金の額が大きいことがあげられます。当市の下水道処理人口普及率は８６パーセント超で、新潟県平均、全国平均に比べて高くなっており、その分の建設費用や維持管理コストが掛かっているものと考えられます。</a:t>
          </a:r>
        </a:p>
        <a:p>
          <a:r>
            <a:rPr kumimoji="1" lang="ja-JP" altLang="en-US" sz="1300">
              <a:latin typeface="ＭＳ Ｐゴシック" panose="020B0600070205080204" pitchFamily="50" charset="-128"/>
              <a:ea typeface="ＭＳ Ｐゴシック" panose="020B0600070205080204" pitchFamily="50" charset="-128"/>
            </a:rPr>
            <a:t>　住民一人当たりのコストは類似団体の平均を上回っている項目は少なく、全体的には効率的な行政運営ができているといえます。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ウエルネスタウンみつけ」の建設など大型の建設事業を進めたことにより、平成２６年度の半分以下にまで減少しています。一方、令和２年度を目途に「公営ガス事業」の売却を進めており、その売却益を財政調整基金と減債基金に積み立てる予定があり、財政調整基金は大きく回復する見込みです。実質単年度収支については、法人市民税の増加などの要因によりプラスに転じ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連結実質赤字・黒字比率については、平成２９年度以降は標準財政規模比で５０パーセントを超える黒字額となっています。</a:t>
          </a:r>
        </a:p>
        <a:p>
          <a:r>
            <a:rPr kumimoji="1" lang="ja-JP" altLang="en-US" sz="1400">
              <a:latin typeface="ＭＳ ゴシック" pitchFamily="49" charset="-128"/>
              <a:ea typeface="ＭＳ ゴシック" pitchFamily="49" charset="-128"/>
            </a:rPr>
            <a:t>　一般会計では、新潟県中部産業団地進出企業の業績が好調であったことから法人市民税が増加し実質収支黒字額が増加しました。また、水道事業会計では、有価証券の売却などにより流動資産が増加したことから実質収支黒字額が増えています。</a:t>
          </a:r>
        </a:p>
        <a:p>
          <a:r>
            <a:rPr kumimoji="1" lang="ja-JP" altLang="en-US" sz="1400">
              <a:latin typeface="ＭＳ ゴシック" pitchFamily="49" charset="-128"/>
              <a:ea typeface="ＭＳ ゴシック" pitchFamily="49" charset="-128"/>
            </a:rPr>
            <a:t>　今後、一般会計では「駅前広場整備事業」などの大型の公共事業の実施を見込んでおり、水道事業会計では「浄水場更新事業」、病院事業会計では「病棟建替事業」の実施が見込まれています。</a:t>
          </a:r>
        </a:p>
        <a:p>
          <a:r>
            <a:rPr kumimoji="1" lang="ja-JP" altLang="en-US" sz="1400">
              <a:latin typeface="ＭＳ ゴシック" pitchFamily="49" charset="-128"/>
              <a:ea typeface="ＭＳ ゴシック" pitchFamily="49" charset="-128"/>
            </a:rPr>
            <a:t>　その他、国民健康保険事業や後期高齢者医療、介護保険事業などの特別会計では、人口減少・少子高齢化社会の進展から一層厳しい財政運営が予想されるところです。</a:t>
          </a:r>
        </a:p>
        <a:p>
          <a:r>
            <a:rPr kumimoji="1" lang="ja-JP" altLang="en-US" sz="1400">
              <a:latin typeface="ＭＳ ゴシック" pitchFamily="49" charset="-128"/>
              <a:ea typeface="ＭＳ ゴシック" pitchFamily="49" charset="-128"/>
            </a:rPr>
            <a:t>　各会計とも、現在のような黒字額を確保できるように、経営戦略の策定やその計画を着実に進めることで財政の健全化に努めていきます。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給食センター」、「清掃センター」「浄水場」などの大型の建設事業を実施し、これらの事業を実施する際に発行した市債の償還が始まる令和３年度以降は実質公債費比率の大幅な上昇が予想されます。</a:t>
          </a:r>
        </a:p>
        <a:p>
          <a:r>
            <a:rPr kumimoji="1" lang="ja-JP" altLang="en-US" sz="1400">
              <a:latin typeface="ＭＳ ゴシック" pitchFamily="49" charset="-128"/>
              <a:ea typeface="ＭＳ ゴシック" pitchFamily="49" charset="-128"/>
            </a:rPr>
            <a:t>　一方、令和２年度に「公営ガス事業」の民間への売却を進めており、その売却益の大部分を財政調整基金と減債基金に積み立てる予定としています。これらの基金を計画的に使うことで、令和３年度以降の実質公債費比率の上昇に備え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満期一括償還地方債の償還に係る減債基金の積立はありません。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今年度は、清掃センター更新事業、浄水場更新事業などの大型の建設事業の実施に伴い、多額の地方債を発行したことから将来負担額が大きく増加しました。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一方、充当可能財源である基金残高は年々減少傾向にあります。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解決策として、令和２年度に「公営ガス事業」を民間へ売却することを決め、売却益を基金に積み立てる予定としています。この結果、充当可能財源が大幅に増加することで、増加傾向にある将来負担比率は大きく減少するものと考え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新潟県見附市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平成２６年度以降、大型の建設事業を立て続けに実施しており、国からの補助金や市債の発行で賄えない部分の財源は基金の取り崩しを行ってきた結果、基金残高は大きく減少してきています。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平成３０年度は、新潟県中部産業団地進出企業の業績好調に伴う法人市民税の増加などにより、基金残高は増加に転じました。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ガス事業」の民間への売却を令和２年度を目途に進めており、売却益のほぼ全額を基金に積立てる予定としています。これにより、基金残高は現在の１６億円から令和２年度には５０億円超になるものと見込んで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近年実施した大型の建設事業で発行した市債の償還が始まり、令和３年度以降で市債の償還額が現在より年間５～７憶円程度増える見込みとなっています。これらの増加する市債の償還にあたっては、基金からの取り崩しが不可欠になることが予想さ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令和２年度で増える見込みの基金をできるだけ取り崩さないで済むように、行財政改革の実施など、経常経費を削減する取組を継続的に実施していく必要があります。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・教育施設建設基金：学校教育施設、社会教育施設及び社会体育施設の建設事業の財源とする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・公園等整備基金：公園・緑地又は広場を整備するため財源とする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・地域福祉基金：高齢者保健福祉活動事業の財源とする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・防災まちづくり基金：市が推進する災害に強い安全なまちづくりに係る事業、災害の予防対策及び応急対策の経費に充てる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・ふるさと応援基金：市のまちづくりに賛同する人々の寄附金を適正に管理し、市の施策を推進する経費に充てる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「公園等整備基金」は、平成３０年度に５，０００万円の取り崩しを行い、住宅地団地内に新たに建設した公園の財源としました。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平成２７年度から始まった「ふるさと納税」の寄附金を翌年度の平成２８年度から積立てたものです。現在は、寄付のあった年度の年度末に積立てを行い、翌々年度に取崩しを行っています。平成３０年度は「ふるさと納税」の寄附額が少なかったことからこれに合わせて基金残高も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「教育施設建設基金」については、平成３０年度以降で「学校給食センター」の民間利用による使用料・貸付料を積み立てる予定となっており、毎年３，０００万円程度の積立てを予定しています。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その他の特定目的基金は、財政状況を見ながら必要な基金の積み増しを行いたいと考えています。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ウエルネスタウンみつけ」造成事業や「清掃センター更新事業」などの大型の建設事業の実施に伴う一般財源の不足額を基金の取崩しにより穴埋めをしてきたことから、基金残高は平成２６年度から平成２９年度にかけて大きく減少しましたが、平成３０年度は、新潟県中部産業団地進出企業の業績好調に伴う法人市民税の増加などにより予定より多くの基金積立が可能となり、財政調整基金の残高は増加に転じ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「公営ガス事業」の民間への売却を令和２年度を目途に進めており、売却益の大部分を財政調整基金に積立てる予定としています。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また、「ウエルネスタウンみつけ」の土地販売収入についても財政調整基金への積立を予定しており、販売に一層力を入れることで財政調整基金の確保に努めていきます。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減債基金については毎年少額ずつの取崩しを行っており、取り崩した基金は「財源対策債」及び「減収補てん債」の償還の一部に充てています。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積立は、預金利子収入のみとしていることから、基金残高は減少傾向にあります。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令和２年度に「公営ガス事業」の民間への売却を進めており、売却益のうちの一部分を減債基金に積み立てる予定としています。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今後は、近年実施した大型の建設事業に伴い発行した市債の償還が始まることになるため、減債基金を積み増しすることで市債の償還に備えていきたいと考えています。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20476988</v>
      </c>
      <c r="BO4" s="423"/>
      <c r="BP4" s="423"/>
      <c r="BQ4" s="423"/>
      <c r="BR4" s="423"/>
      <c r="BS4" s="423"/>
      <c r="BT4" s="423"/>
      <c r="BU4" s="424"/>
      <c r="BV4" s="422">
        <v>20450229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5.6</v>
      </c>
      <c r="CU4" s="604"/>
      <c r="CV4" s="604"/>
      <c r="CW4" s="604"/>
      <c r="CX4" s="604"/>
      <c r="CY4" s="604"/>
      <c r="CZ4" s="604"/>
      <c r="DA4" s="605"/>
      <c r="DB4" s="603">
        <v>6.2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19591035</v>
      </c>
      <c r="BO5" s="428"/>
      <c r="BP5" s="428"/>
      <c r="BQ5" s="428"/>
      <c r="BR5" s="428"/>
      <c r="BS5" s="428"/>
      <c r="BT5" s="428"/>
      <c r="BU5" s="429"/>
      <c r="BV5" s="427">
        <v>19649503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92.8</v>
      </c>
      <c r="CU5" s="398"/>
      <c r="CV5" s="398"/>
      <c r="CW5" s="398"/>
      <c r="CX5" s="398"/>
      <c r="CY5" s="398"/>
      <c r="CZ5" s="398"/>
      <c r="DA5" s="399"/>
      <c r="DB5" s="397">
        <v>90.4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885953</v>
      </c>
      <c r="BO6" s="428"/>
      <c r="BP6" s="428"/>
      <c r="BQ6" s="428"/>
      <c r="BR6" s="428"/>
      <c r="BS6" s="428"/>
      <c r="BT6" s="428"/>
      <c r="BU6" s="429"/>
      <c r="BV6" s="427">
        <v>800726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98.2</v>
      </c>
      <c r="CU6" s="578"/>
      <c r="CV6" s="578"/>
      <c r="CW6" s="578"/>
      <c r="CX6" s="578"/>
      <c r="CY6" s="578"/>
      <c r="CZ6" s="578"/>
      <c r="DA6" s="579"/>
      <c r="DB6" s="577">
        <v>95.9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329634</v>
      </c>
      <c r="BO7" s="428"/>
      <c r="BP7" s="428"/>
      <c r="BQ7" s="428"/>
      <c r="BR7" s="428"/>
      <c r="BS7" s="428"/>
      <c r="BT7" s="428"/>
      <c r="BU7" s="429"/>
      <c r="BV7" s="427">
        <v>203292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9898163</v>
      </c>
      <c r="CU7" s="428"/>
      <c r="CV7" s="428"/>
      <c r="CW7" s="428"/>
      <c r="CX7" s="428"/>
      <c r="CY7" s="428"/>
      <c r="CZ7" s="428"/>
      <c r="DA7" s="429"/>
      <c r="DB7" s="427">
        <v>9571280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556319</v>
      </c>
      <c r="BO8" s="428"/>
      <c r="BP8" s="428"/>
      <c r="BQ8" s="428"/>
      <c r="BR8" s="428"/>
      <c r="BS8" s="428"/>
      <c r="BT8" s="428"/>
      <c r="BU8" s="429"/>
      <c r="BV8" s="427">
        <v>597434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0.55000000000000004</v>
      </c>
      <c r="CU8" s="541"/>
      <c r="CV8" s="541"/>
      <c r="CW8" s="541"/>
      <c r="CX8" s="541"/>
      <c r="CY8" s="541"/>
      <c r="CZ8" s="541"/>
      <c r="DA8" s="542"/>
      <c r="DB8" s="540">
        <v>0.53</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40608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-41115</v>
      </c>
      <c r="BO9" s="428"/>
      <c r="BP9" s="428"/>
      <c r="BQ9" s="428"/>
      <c r="BR9" s="428"/>
      <c r="BS9" s="428"/>
      <c r="BT9" s="428"/>
      <c r="BU9" s="429"/>
      <c r="BV9" s="427">
        <v>316009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11.6</v>
      </c>
      <c r="CU9" s="398"/>
      <c r="CV9" s="398"/>
      <c r="CW9" s="398"/>
      <c r="CX9" s="398"/>
      <c r="CY9" s="398"/>
      <c r="CZ9" s="398"/>
      <c r="DA9" s="399"/>
      <c r="DB9" s="397">
        <v>11.8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41862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338777</v>
      </c>
      <c r="BO10" s="428"/>
      <c r="BP10" s="428"/>
      <c r="BQ10" s="428"/>
      <c r="BR10" s="428"/>
      <c r="BS10" s="428"/>
      <c r="BT10" s="428"/>
      <c r="BU10" s="429"/>
      <c r="BV10" s="427">
        <v>208333</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105</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40565</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104742</v>
      </c>
      <c r="BO12" s="428"/>
      <c r="BP12" s="428"/>
      <c r="BQ12" s="428"/>
      <c r="BR12" s="428"/>
      <c r="BS12" s="428"/>
      <c r="BT12" s="428"/>
      <c r="BU12" s="429"/>
      <c r="BV12" s="427">
        <v>493000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40290</v>
      </c>
      <c r="S13" s="531"/>
      <c r="T13" s="531"/>
      <c r="U13" s="531"/>
      <c r="V13" s="532"/>
      <c r="W13" s="518" t="s">
        <v>138</v>
      </c>
      <c r="X13" s="440"/>
      <c r="Y13" s="440"/>
      <c r="Z13" s="440"/>
      <c r="AA13" s="440"/>
      <c r="AB13" s="441"/>
      <c r="AC13" s="403">
        <v>820</v>
      </c>
      <c r="AD13" s="404"/>
      <c r="AE13" s="404"/>
      <c r="AF13" s="404"/>
      <c r="AG13" s="405"/>
      <c r="AH13" s="403">
        <v>815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192920</v>
      </c>
      <c r="BO13" s="428"/>
      <c r="BP13" s="428"/>
      <c r="BQ13" s="428"/>
      <c r="BR13" s="428"/>
      <c r="BS13" s="428"/>
      <c r="BT13" s="428"/>
      <c r="BU13" s="429"/>
      <c r="BV13" s="427">
        <v>31342</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7.5</v>
      </c>
      <c r="CU13" s="398"/>
      <c r="CV13" s="398"/>
      <c r="CW13" s="398"/>
      <c r="CX13" s="398"/>
      <c r="CY13" s="398"/>
      <c r="CZ13" s="398"/>
      <c r="DA13" s="399"/>
      <c r="DB13" s="397">
        <v>7.7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40854</v>
      </c>
      <c r="S14" s="531"/>
      <c r="T14" s="531"/>
      <c r="U14" s="531"/>
      <c r="V14" s="532"/>
      <c r="W14" s="533"/>
      <c r="X14" s="443"/>
      <c r="Y14" s="443"/>
      <c r="Z14" s="443"/>
      <c r="AA14" s="443"/>
      <c r="AB14" s="444"/>
      <c r="AC14" s="523">
        <v>4</v>
      </c>
      <c r="AD14" s="524"/>
      <c r="AE14" s="524"/>
      <c r="AF14" s="524"/>
      <c r="AG14" s="525"/>
      <c r="AH14" s="523">
        <v>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123.6</v>
      </c>
      <c r="CU14" s="535"/>
      <c r="CV14" s="535"/>
      <c r="CW14" s="535"/>
      <c r="CX14" s="535"/>
      <c r="CY14" s="535"/>
      <c r="CZ14" s="535"/>
      <c r="DA14" s="536"/>
      <c r="DB14" s="534">
        <v>119.4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40642</v>
      </c>
      <c r="S15" s="531"/>
      <c r="T15" s="531"/>
      <c r="U15" s="531"/>
      <c r="V15" s="532"/>
      <c r="W15" s="518" t="s">
        <v>145</v>
      </c>
      <c r="X15" s="440"/>
      <c r="Y15" s="440"/>
      <c r="Z15" s="440"/>
      <c r="AA15" s="440"/>
      <c r="AB15" s="441"/>
      <c r="AC15" s="403">
        <v>7241</v>
      </c>
      <c r="AD15" s="404"/>
      <c r="AE15" s="404"/>
      <c r="AF15" s="404"/>
      <c r="AG15" s="405"/>
      <c r="AH15" s="403">
        <v>7229</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4671722</v>
      </c>
      <c r="BO15" s="423"/>
      <c r="BP15" s="423"/>
      <c r="BQ15" s="423"/>
      <c r="BR15" s="423"/>
      <c r="BS15" s="423"/>
      <c r="BT15" s="423"/>
      <c r="BU15" s="424"/>
      <c r="BV15" s="422">
        <v>4201155</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35.299999999999997</v>
      </c>
      <c r="AD16" s="524"/>
      <c r="AE16" s="524"/>
      <c r="AF16" s="524"/>
      <c r="AG16" s="525"/>
      <c r="AH16" s="523">
        <v>35.799999999999997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8090478</v>
      </c>
      <c r="BO16" s="428"/>
      <c r="BP16" s="428"/>
      <c r="BQ16" s="428"/>
      <c r="BR16" s="428"/>
      <c r="BS16" s="428"/>
      <c r="BT16" s="428"/>
      <c r="BU16" s="429"/>
      <c r="BV16" s="427">
        <v>7865000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12460</v>
      </c>
      <c r="AD17" s="404"/>
      <c r="AE17" s="404"/>
      <c r="AF17" s="404"/>
      <c r="AG17" s="405"/>
      <c r="AH17" s="403">
        <v>12135</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5929229</v>
      </c>
      <c r="BO17" s="428"/>
      <c r="BP17" s="428"/>
      <c r="BQ17" s="428"/>
      <c r="BR17" s="428"/>
      <c r="BS17" s="428"/>
      <c r="BT17" s="428"/>
      <c r="BU17" s="429"/>
      <c r="BV17" s="427">
        <v>5312398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77.91</v>
      </c>
      <c r="M18" s="492"/>
      <c r="N18" s="492"/>
      <c r="O18" s="492"/>
      <c r="P18" s="492"/>
      <c r="Q18" s="492"/>
      <c r="R18" s="493"/>
      <c r="S18" s="493"/>
      <c r="T18" s="493"/>
      <c r="U18" s="493"/>
      <c r="V18" s="494"/>
      <c r="W18" s="508"/>
      <c r="X18" s="509"/>
      <c r="Y18" s="509"/>
      <c r="Z18" s="509"/>
      <c r="AA18" s="509"/>
      <c r="AB18" s="519"/>
      <c r="AC18" s="391">
        <v>60.7</v>
      </c>
      <c r="AD18" s="392"/>
      <c r="AE18" s="392"/>
      <c r="AF18" s="392"/>
      <c r="AG18" s="495"/>
      <c r="AH18" s="391">
        <v>60.1</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9313970</v>
      </c>
      <c r="BO18" s="428"/>
      <c r="BP18" s="428"/>
      <c r="BQ18" s="428"/>
      <c r="BR18" s="428"/>
      <c r="BS18" s="428"/>
      <c r="BT18" s="428"/>
      <c r="BU18" s="429"/>
      <c r="BV18" s="427">
        <v>9184429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521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11878916</v>
      </c>
      <c r="BO19" s="428"/>
      <c r="BP19" s="428"/>
      <c r="BQ19" s="428"/>
      <c r="BR19" s="428"/>
      <c r="BS19" s="428"/>
      <c r="BT19" s="428"/>
      <c r="BU19" s="429"/>
      <c r="BV19" s="427">
        <v>12021732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13702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18895368</v>
      </c>
      <c r="BO23" s="428"/>
      <c r="BP23" s="428"/>
      <c r="BQ23" s="428"/>
      <c r="BR23" s="428"/>
      <c r="BS23" s="428"/>
      <c r="BT23" s="428"/>
      <c r="BU23" s="429"/>
      <c r="BV23" s="427">
        <v>15730908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8037</v>
      </c>
      <c r="R24" s="404"/>
      <c r="S24" s="404"/>
      <c r="T24" s="404"/>
      <c r="U24" s="404"/>
      <c r="V24" s="405"/>
      <c r="W24" s="469"/>
      <c r="X24" s="460"/>
      <c r="Y24" s="461"/>
      <c r="Z24" s="400" t="s">
        <v>169</v>
      </c>
      <c r="AA24" s="401"/>
      <c r="AB24" s="401"/>
      <c r="AC24" s="401"/>
      <c r="AD24" s="401"/>
      <c r="AE24" s="401"/>
      <c r="AF24" s="401"/>
      <c r="AG24" s="402"/>
      <c r="AH24" s="403">
        <v>300</v>
      </c>
      <c r="AI24" s="404"/>
      <c r="AJ24" s="404"/>
      <c r="AK24" s="404"/>
      <c r="AL24" s="405"/>
      <c r="AM24" s="403">
        <v>915600</v>
      </c>
      <c r="AN24" s="404"/>
      <c r="AO24" s="404"/>
      <c r="AP24" s="404"/>
      <c r="AQ24" s="404"/>
      <c r="AR24" s="405"/>
      <c r="AS24" s="403">
        <v>3052</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13204537</v>
      </c>
      <c r="BO24" s="428"/>
      <c r="BP24" s="428"/>
      <c r="BQ24" s="428"/>
      <c r="BR24" s="428"/>
      <c r="BS24" s="428"/>
      <c r="BT24" s="428"/>
      <c r="BU24" s="429"/>
      <c r="BV24" s="427">
        <v>12774370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2</v>
      </c>
      <c r="M25" s="404"/>
      <c r="N25" s="404"/>
      <c r="O25" s="404"/>
      <c r="P25" s="405"/>
      <c r="Q25" s="403">
        <v>6135</v>
      </c>
      <c r="R25" s="404"/>
      <c r="S25" s="404"/>
      <c r="T25" s="404"/>
      <c r="U25" s="404"/>
      <c r="V25" s="405"/>
      <c r="W25" s="469"/>
      <c r="X25" s="460"/>
      <c r="Y25" s="461"/>
      <c r="Z25" s="400" t="s">
        <v>172</v>
      </c>
      <c r="AA25" s="401"/>
      <c r="AB25" s="401"/>
      <c r="AC25" s="401"/>
      <c r="AD25" s="401"/>
      <c r="AE25" s="401"/>
      <c r="AF25" s="401"/>
      <c r="AG25" s="402"/>
      <c r="AH25" s="403">
        <v>56</v>
      </c>
      <c r="AI25" s="404"/>
      <c r="AJ25" s="404"/>
      <c r="AK25" s="404"/>
      <c r="AL25" s="405"/>
      <c r="AM25" s="403">
        <v>167832</v>
      </c>
      <c r="AN25" s="404"/>
      <c r="AO25" s="404"/>
      <c r="AP25" s="404"/>
      <c r="AQ25" s="404"/>
      <c r="AR25" s="405"/>
      <c r="AS25" s="403">
        <v>2997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9053917</v>
      </c>
      <c r="BO25" s="423"/>
      <c r="BP25" s="423"/>
      <c r="BQ25" s="423"/>
      <c r="BR25" s="423"/>
      <c r="BS25" s="423"/>
      <c r="BT25" s="423"/>
      <c r="BU25" s="424"/>
      <c r="BV25" s="422">
        <v>13392913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6015</v>
      </c>
      <c r="R26" s="404"/>
      <c r="S26" s="404"/>
      <c r="T26" s="404"/>
      <c r="U26" s="404"/>
      <c r="V26" s="405"/>
      <c r="W26" s="469"/>
      <c r="X26" s="460"/>
      <c r="Y26" s="461"/>
      <c r="Z26" s="400" t="s">
        <v>175</v>
      </c>
      <c r="AA26" s="482"/>
      <c r="AB26" s="482"/>
      <c r="AC26" s="482"/>
      <c r="AD26" s="482"/>
      <c r="AE26" s="482"/>
      <c r="AF26" s="482"/>
      <c r="AG26" s="483"/>
      <c r="AH26" s="403">
        <v>6</v>
      </c>
      <c r="AI26" s="404"/>
      <c r="AJ26" s="404"/>
      <c r="AK26" s="404"/>
      <c r="AL26" s="405"/>
      <c r="AM26" s="403">
        <v>18156</v>
      </c>
      <c r="AN26" s="404"/>
      <c r="AO26" s="404"/>
      <c r="AP26" s="404"/>
      <c r="AQ26" s="404"/>
      <c r="AR26" s="405"/>
      <c r="AS26" s="403">
        <v>3026</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3640</v>
      </c>
      <c r="R27" s="404"/>
      <c r="S27" s="404"/>
      <c r="T27" s="404"/>
      <c r="U27" s="404"/>
      <c r="V27" s="405"/>
      <c r="W27" s="469"/>
      <c r="X27" s="460"/>
      <c r="Y27" s="461"/>
      <c r="Z27" s="400" t="s">
        <v>178</v>
      </c>
      <c r="AA27" s="401"/>
      <c r="AB27" s="401"/>
      <c r="AC27" s="401"/>
      <c r="AD27" s="401"/>
      <c r="AE27" s="401"/>
      <c r="AF27" s="401"/>
      <c r="AG27" s="402"/>
      <c r="AH27" s="403" t="s">
        <v>136</v>
      </c>
      <c r="AI27" s="404"/>
      <c r="AJ27" s="404"/>
      <c r="AK27" s="404"/>
      <c r="AL27" s="405"/>
      <c r="AM27" s="403" t="s">
        <v>136</v>
      </c>
      <c r="AN27" s="404"/>
      <c r="AO27" s="404"/>
      <c r="AP27" s="404"/>
      <c r="AQ27" s="404"/>
      <c r="AR27" s="405"/>
      <c r="AS27" s="403" t="s">
        <v>136</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300000</v>
      </c>
      <c r="BO27" s="431"/>
      <c r="BP27" s="431"/>
      <c r="BQ27" s="431"/>
      <c r="BR27" s="431"/>
      <c r="BS27" s="431"/>
      <c r="BT27" s="431"/>
      <c r="BU27" s="432"/>
      <c r="BV27" s="430">
        <v>300000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3050</v>
      </c>
      <c r="R28" s="404"/>
      <c r="S28" s="404"/>
      <c r="T28" s="404"/>
      <c r="U28" s="404"/>
      <c r="V28" s="405"/>
      <c r="W28" s="469"/>
      <c r="X28" s="460"/>
      <c r="Y28" s="461"/>
      <c r="Z28" s="400" t="s">
        <v>181</v>
      </c>
      <c r="AA28" s="401"/>
      <c r="AB28" s="401"/>
      <c r="AC28" s="401"/>
      <c r="AD28" s="401"/>
      <c r="AE28" s="401"/>
      <c r="AF28" s="401"/>
      <c r="AG28" s="402"/>
      <c r="AH28" s="403" t="s">
        <v>136</v>
      </c>
      <c r="AI28" s="404"/>
      <c r="AJ28" s="404"/>
      <c r="AK28" s="404"/>
      <c r="AL28" s="405"/>
      <c r="AM28" s="403" t="s">
        <v>127</v>
      </c>
      <c r="AN28" s="404"/>
      <c r="AO28" s="404"/>
      <c r="AP28" s="404"/>
      <c r="AQ28" s="404"/>
      <c r="AR28" s="405"/>
      <c r="AS28" s="403" t="s">
        <v>136</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1062194</v>
      </c>
      <c r="BO28" s="423"/>
      <c r="BP28" s="423"/>
      <c r="BQ28" s="423"/>
      <c r="BR28" s="423"/>
      <c r="BS28" s="423"/>
      <c r="BT28" s="423"/>
      <c r="BU28" s="424"/>
      <c r="BV28" s="422">
        <v>828159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15</v>
      </c>
      <c r="M29" s="404"/>
      <c r="N29" s="404"/>
      <c r="O29" s="404"/>
      <c r="P29" s="405"/>
      <c r="Q29" s="403">
        <v>2940</v>
      </c>
      <c r="R29" s="404"/>
      <c r="S29" s="404"/>
      <c r="T29" s="404"/>
      <c r="U29" s="404"/>
      <c r="V29" s="405"/>
      <c r="W29" s="470"/>
      <c r="X29" s="471"/>
      <c r="Y29" s="472"/>
      <c r="Z29" s="400" t="s">
        <v>184</v>
      </c>
      <c r="AA29" s="401"/>
      <c r="AB29" s="401"/>
      <c r="AC29" s="401"/>
      <c r="AD29" s="401"/>
      <c r="AE29" s="401"/>
      <c r="AF29" s="401"/>
      <c r="AG29" s="402"/>
      <c r="AH29" s="403">
        <v>300</v>
      </c>
      <c r="AI29" s="404"/>
      <c r="AJ29" s="404"/>
      <c r="AK29" s="404"/>
      <c r="AL29" s="405"/>
      <c r="AM29" s="403">
        <v>915600</v>
      </c>
      <c r="AN29" s="404"/>
      <c r="AO29" s="404"/>
      <c r="AP29" s="404"/>
      <c r="AQ29" s="404"/>
      <c r="AR29" s="405"/>
      <c r="AS29" s="403">
        <v>3052</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56140</v>
      </c>
      <c r="BO29" s="428"/>
      <c r="BP29" s="428"/>
      <c r="BQ29" s="428"/>
      <c r="BR29" s="428"/>
      <c r="BS29" s="428"/>
      <c r="BT29" s="428"/>
      <c r="BU29" s="429"/>
      <c r="BV29" s="427">
        <v>56130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524748</v>
      </c>
      <c r="BO30" s="431"/>
      <c r="BP30" s="431"/>
      <c r="BQ30" s="431"/>
      <c r="BR30" s="431"/>
      <c r="BS30" s="431"/>
      <c r="BT30" s="431"/>
      <c r="BU30" s="432"/>
      <c r="BV30" s="430">
        <v>598912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194</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196</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IF('各会計、関係団体の財政状況及び健全化判断比率'!B35="","",'各会計、関係団体の財政状況及び健全化判断比率'!B35)</f>
        <v>宅地造成事業特別会計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新潟県後期高齢者医療広域連合　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ガス事業会計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新潟県後期高齢者医療広域連合　後期高齢者医療特別会計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7</v>
      </c>
      <c r="AN36" s="386"/>
      <c r="AO36" s="385" t="str">
        <f>IF('各会計、関係団体の財政状況及び健全化判断比率'!B33="","",'各会計、関係団体の財政状況及び健全化判断比率'!B33)</f>
        <v>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新潟県中越福祉事務組合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f t="shared" si="0"/>
        <v>8</v>
      </c>
      <c r="AN37" s="386"/>
      <c r="AO37" s="385" t="str">
        <f>IF('各会計、関係団体の財政状況及び健全化判断比率'!B34="","",'各会計、関係団体の財政状況及び健全化判断比率'!B34)</f>
        <v>病院事業会計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新潟県市町村総合事務組合　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新潟県市町村総合事務組合　職員退職手当支給事業特別会計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新潟県市町村総合事務組合　消防団員等公務災害補償事業特別会計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新潟県市町村総合事務組合　消防賞じゅつ金支給事業特別会計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新潟県市町村総合事務組合　非常勤職員公務災害補償等事業特別会計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新潟県市町村総合事務組合　交通災害共済事業特別会計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oMPldz8jvhhRBgXLcEjJ8c+tJzysCx8phzEh1OhvGvTQ+bmlpW/bmEU/vK1kFTIcwCikIWHgpCXvaVE5eWuCA==" saltValue="H7MT820zA7DdwTayNJFe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5261331</v>
      </c>
      <c r="S5" s="689"/>
      <c r="T5" s="689"/>
      <c r="U5" s="689"/>
      <c r="V5" s="689"/>
      <c r="W5" s="689"/>
      <c r="X5" s="689"/>
      <c r="Y5" s="735"/>
      <c r="Z5" s="753">
        <v>25.7</v>
      </c>
      <c r="AA5" s="753"/>
      <c r="AB5" s="753"/>
      <c r="AC5" s="753"/>
      <c r="AD5" s="754">
        <v>5032099</v>
      </c>
      <c r="AE5" s="754"/>
      <c r="AF5" s="754"/>
      <c r="AG5" s="754"/>
      <c r="AH5" s="754"/>
      <c r="AI5" s="754"/>
      <c r="AJ5" s="754"/>
      <c r="AK5" s="754"/>
      <c r="AL5" s="736">
        <v>53.1</v>
      </c>
      <c r="AM5" s="705"/>
      <c r="AN5" s="705"/>
      <c r="AO5" s="737"/>
      <c r="AP5" s="722" t="s">
        <v>224</v>
      </c>
      <c r="AQ5" s="723"/>
      <c r="AR5" s="723"/>
      <c r="AS5" s="723"/>
      <c r="AT5" s="723"/>
      <c r="AU5" s="723"/>
      <c r="AV5" s="723"/>
      <c r="AW5" s="723"/>
      <c r="AX5" s="723"/>
      <c r="AY5" s="723"/>
      <c r="AZ5" s="723"/>
      <c r="BA5" s="723"/>
      <c r="BB5" s="723"/>
      <c r="BC5" s="723"/>
      <c r="BD5" s="723"/>
      <c r="BE5" s="723"/>
      <c r="BF5" s="724"/>
      <c r="BG5" s="623">
        <v>5032099</v>
      </c>
      <c r="BH5" s="626"/>
      <c r="BI5" s="626"/>
      <c r="BJ5" s="626"/>
      <c r="BK5" s="626"/>
      <c r="BL5" s="626"/>
      <c r="BM5" s="626"/>
      <c r="BN5" s="627"/>
      <c r="BO5" s="685">
        <v>95.6</v>
      </c>
      <c r="BP5" s="685"/>
      <c r="BQ5" s="685"/>
      <c r="BR5" s="685"/>
      <c r="BS5" s="686">
        <v>158664</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149784</v>
      </c>
      <c r="S6" s="626"/>
      <c r="T6" s="626"/>
      <c r="U6" s="626"/>
      <c r="V6" s="626"/>
      <c r="W6" s="626"/>
      <c r="X6" s="626"/>
      <c r="Y6" s="627"/>
      <c r="Z6" s="685">
        <v>0.7</v>
      </c>
      <c r="AA6" s="685"/>
      <c r="AB6" s="685"/>
      <c r="AC6" s="685"/>
      <c r="AD6" s="686">
        <v>149784</v>
      </c>
      <c r="AE6" s="686"/>
      <c r="AF6" s="686"/>
      <c r="AG6" s="686"/>
      <c r="AH6" s="686"/>
      <c r="AI6" s="686"/>
      <c r="AJ6" s="686"/>
      <c r="AK6" s="686"/>
      <c r="AL6" s="628">
        <v>1.6</v>
      </c>
      <c r="AM6" s="629"/>
      <c r="AN6" s="629"/>
      <c r="AO6" s="687"/>
      <c r="AP6" s="620" t="s">
        <v>229</v>
      </c>
      <c r="AQ6" s="621"/>
      <c r="AR6" s="621"/>
      <c r="AS6" s="621"/>
      <c r="AT6" s="621"/>
      <c r="AU6" s="621"/>
      <c r="AV6" s="621"/>
      <c r="AW6" s="621"/>
      <c r="AX6" s="621"/>
      <c r="AY6" s="621"/>
      <c r="AZ6" s="621"/>
      <c r="BA6" s="621"/>
      <c r="BB6" s="621"/>
      <c r="BC6" s="621"/>
      <c r="BD6" s="621"/>
      <c r="BE6" s="621"/>
      <c r="BF6" s="622"/>
      <c r="BG6" s="623">
        <v>5032099</v>
      </c>
      <c r="BH6" s="626"/>
      <c r="BI6" s="626"/>
      <c r="BJ6" s="626"/>
      <c r="BK6" s="626"/>
      <c r="BL6" s="626"/>
      <c r="BM6" s="626"/>
      <c r="BN6" s="627"/>
      <c r="BO6" s="685">
        <v>95.6</v>
      </c>
      <c r="BP6" s="685"/>
      <c r="BQ6" s="685"/>
      <c r="BR6" s="685"/>
      <c r="BS6" s="686">
        <v>158664</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148775</v>
      </c>
      <c r="CS6" s="626"/>
      <c r="CT6" s="626"/>
      <c r="CU6" s="626"/>
      <c r="CV6" s="626"/>
      <c r="CW6" s="626"/>
      <c r="CX6" s="626"/>
      <c r="CY6" s="627"/>
      <c r="CZ6" s="736">
        <v>0.8</v>
      </c>
      <c r="DA6" s="705"/>
      <c r="DB6" s="705"/>
      <c r="DC6" s="739"/>
      <c r="DD6" s="631" t="s">
        <v>231</v>
      </c>
      <c r="DE6" s="626"/>
      <c r="DF6" s="626"/>
      <c r="DG6" s="626"/>
      <c r="DH6" s="626"/>
      <c r="DI6" s="626"/>
      <c r="DJ6" s="626"/>
      <c r="DK6" s="626"/>
      <c r="DL6" s="626"/>
      <c r="DM6" s="626"/>
      <c r="DN6" s="626"/>
      <c r="DO6" s="626"/>
      <c r="DP6" s="627"/>
      <c r="DQ6" s="631">
        <v>148775</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7023</v>
      </c>
      <c r="S7" s="626"/>
      <c r="T7" s="626"/>
      <c r="U7" s="626"/>
      <c r="V7" s="626"/>
      <c r="W7" s="626"/>
      <c r="X7" s="626"/>
      <c r="Y7" s="627"/>
      <c r="Z7" s="685">
        <v>0</v>
      </c>
      <c r="AA7" s="685"/>
      <c r="AB7" s="685"/>
      <c r="AC7" s="685"/>
      <c r="AD7" s="686">
        <v>7023</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2545007</v>
      </c>
      <c r="BH7" s="626"/>
      <c r="BI7" s="626"/>
      <c r="BJ7" s="626"/>
      <c r="BK7" s="626"/>
      <c r="BL7" s="626"/>
      <c r="BM7" s="626"/>
      <c r="BN7" s="627"/>
      <c r="BO7" s="685">
        <v>48.4</v>
      </c>
      <c r="BP7" s="685"/>
      <c r="BQ7" s="685"/>
      <c r="BR7" s="685"/>
      <c r="BS7" s="686">
        <v>158664</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1912534</v>
      </c>
      <c r="CS7" s="626"/>
      <c r="CT7" s="626"/>
      <c r="CU7" s="626"/>
      <c r="CV7" s="626"/>
      <c r="CW7" s="626"/>
      <c r="CX7" s="626"/>
      <c r="CY7" s="627"/>
      <c r="CZ7" s="685">
        <v>9.8000000000000007</v>
      </c>
      <c r="DA7" s="685"/>
      <c r="DB7" s="685"/>
      <c r="DC7" s="685"/>
      <c r="DD7" s="631">
        <v>22771</v>
      </c>
      <c r="DE7" s="626"/>
      <c r="DF7" s="626"/>
      <c r="DG7" s="626"/>
      <c r="DH7" s="626"/>
      <c r="DI7" s="626"/>
      <c r="DJ7" s="626"/>
      <c r="DK7" s="626"/>
      <c r="DL7" s="626"/>
      <c r="DM7" s="626"/>
      <c r="DN7" s="626"/>
      <c r="DO7" s="626"/>
      <c r="DP7" s="627"/>
      <c r="DQ7" s="631">
        <v>1628979</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14042</v>
      </c>
      <c r="S8" s="626"/>
      <c r="T8" s="626"/>
      <c r="U8" s="626"/>
      <c r="V8" s="626"/>
      <c r="W8" s="626"/>
      <c r="X8" s="626"/>
      <c r="Y8" s="627"/>
      <c r="Z8" s="685">
        <v>0.1</v>
      </c>
      <c r="AA8" s="685"/>
      <c r="AB8" s="685"/>
      <c r="AC8" s="685"/>
      <c r="AD8" s="686">
        <v>14042</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74529</v>
      </c>
      <c r="BH8" s="626"/>
      <c r="BI8" s="626"/>
      <c r="BJ8" s="626"/>
      <c r="BK8" s="626"/>
      <c r="BL8" s="626"/>
      <c r="BM8" s="626"/>
      <c r="BN8" s="627"/>
      <c r="BO8" s="685">
        <v>1.4</v>
      </c>
      <c r="BP8" s="685"/>
      <c r="BQ8" s="685"/>
      <c r="BR8" s="685"/>
      <c r="BS8" s="631" t="s">
        <v>231</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5289717</v>
      </c>
      <c r="CS8" s="626"/>
      <c r="CT8" s="626"/>
      <c r="CU8" s="626"/>
      <c r="CV8" s="626"/>
      <c r="CW8" s="626"/>
      <c r="CX8" s="626"/>
      <c r="CY8" s="627"/>
      <c r="CZ8" s="685">
        <v>27</v>
      </c>
      <c r="DA8" s="685"/>
      <c r="DB8" s="685"/>
      <c r="DC8" s="685"/>
      <c r="DD8" s="631">
        <v>21696</v>
      </c>
      <c r="DE8" s="626"/>
      <c r="DF8" s="626"/>
      <c r="DG8" s="626"/>
      <c r="DH8" s="626"/>
      <c r="DI8" s="626"/>
      <c r="DJ8" s="626"/>
      <c r="DK8" s="626"/>
      <c r="DL8" s="626"/>
      <c r="DM8" s="626"/>
      <c r="DN8" s="626"/>
      <c r="DO8" s="626"/>
      <c r="DP8" s="627"/>
      <c r="DQ8" s="631">
        <v>2812375</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10880</v>
      </c>
      <c r="S9" s="626"/>
      <c r="T9" s="626"/>
      <c r="U9" s="626"/>
      <c r="V9" s="626"/>
      <c r="W9" s="626"/>
      <c r="X9" s="626"/>
      <c r="Y9" s="627"/>
      <c r="Z9" s="685">
        <v>0.1</v>
      </c>
      <c r="AA9" s="685"/>
      <c r="AB9" s="685"/>
      <c r="AC9" s="685"/>
      <c r="AD9" s="686">
        <v>10880</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1565486</v>
      </c>
      <c r="BH9" s="626"/>
      <c r="BI9" s="626"/>
      <c r="BJ9" s="626"/>
      <c r="BK9" s="626"/>
      <c r="BL9" s="626"/>
      <c r="BM9" s="626"/>
      <c r="BN9" s="627"/>
      <c r="BO9" s="685">
        <v>29.8</v>
      </c>
      <c r="BP9" s="685"/>
      <c r="BQ9" s="685"/>
      <c r="BR9" s="685"/>
      <c r="BS9" s="631" t="s">
        <v>231</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5783956</v>
      </c>
      <c r="CS9" s="626"/>
      <c r="CT9" s="626"/>
      <c r="CU9" s="626"/>
      <c r="CV9" s="626"/>
      <c r="CW9" s="626"/>
      <c r="CX9" s="626"/>
      <c r="CY9" s="627"/>
      <c r="CZ9" s="685">
        <v>29.5</v>
      </c>
      <c r="DA9" s="685"/>
      <c r="DB9" s="685"/>
      <c r="DC9" s="685"/>
      <c r="DD9" s="631">
        <v>3958464</v>
      </c>
      <c r="DE9" s="626"/>
      <c r="DF9" s="626"/>
      <c r="DG9" s="626"/>
      <c r="DH9" s="626"/>
      <c r="DI9" s="626"/>
      <c r="DJ9" s="626"/>
      <c r="DK9" s="626"/>
      <c r="DL9" s="626"/>
      <c r="DM9" s="626"/>
      <c r="DN9" s="626"/>
      <c r="DO9" s="626"/>
      <c r="DP9" s="627"/>
      <c r="DQ9" s="631">
        <v>1284371</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242</v>
      </c>
      <c r="AA10" s="685"/>
      <c r="AB10" s="685"/>
      <c r="AC10" s="685"/>
      <c r="AD10" s="686" t="s">
        <v>136</v>
      </c>
      <c r="AE10" s="686"/>
      <c r="AF10" s="686"/>
      <c r="AG10" s="686"/>
      <c r="AH10" s="686"/>
      <c r="AI10" s="686"/>
      <c r="AJ10" s="686"/>
      <c r="AK10" s="686"/>
      <c r="AL10" s="628" t="s">
        <v>231</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105003</v>
      </c>
      <c r="BH10" s="626"/>
      <c r="BI10" s="626"/>
      <c r="BJ10" s="626"/>
      <c r="BK10" s="626"/>
      <c r="BL10" s="626"/>
      <c r="BM10" s="626"/>
      <c r="BN10" s="627"/>
      <c r="BO10" s="685">
        <v>2</v>
      </c>
      <c r="BP10" s="685"/>
      <c r="BQ10" s="685"/>
      <c r="BR10" s="685"/>
      <c r="BS10" s="631" t="s">
        <v>231</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37608</v>
      </c>
      <c r="CS10" s="626"/>
      <c r="CT10" s="626"/>
      <c r="CU10" s="626"/>
      <c r="CV10" s="626"/>
      <c r="CW10" s="626"/>
      <c r="CX10" s="626"/>
      <c r="CY10" s="627"/>
      <c r="CZ10" s="685">
        <v>0.2</v>
      </c>
      <c r="DA10" s="685"/>
      <c r="DB10" s="685"/>
      <c r="DC10" s="685"/>
      <c r="DD10" s="631" t="s">
        <v>231</v>
      </c>
      <c r="DE10" s="626"/>
      <c r="DF10" s="626"/>
      <c r="DG10" s="626"/>
      <c r="DH10" s="626"/>
      <c r="DI10" s="626"/>
      <c r="DJ10" s="626"/>
      <c r="DK10" s="626"/>
      <c r="DL10" s="626"/>
      <c r="DM10" s="626"/>
      <c r="DN10" s="626"/>
      <c r="DO10" s="626"/>
      <c r="DP10" s="627"/>
      <c r="DQ10" s="631">
        <v>32605</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231</v>
      </c>
      <c r="S11" s="626"/>
      <c r="T11" s="626"/>
      <c r="U11" s="626"/>
      <c r="V11" s="626"/>
      <c r="W11" s="626"/>
      <c r="X11" s="626"/>
      <c r="Y11" s="627"/>
      <c r="Z11" s="685" t="s">
        <v>242</v>
      </c>
      <c r="AA11" s="685"/>
      <c r="AB11" s="685"/>
      <c r="AC11" s="685"/>
      <c r="AD11" s="686" t="s">
        <v>231</v>
      </c>
      <c r="AE11" s="686"/>
      <c r="AF11" s="686"/>
      <c r="AG11" s="686"/>
      <c r="AH11" s="686"/>
      <c r="AI11" s="686"/>
      <c r="AJ11" s="686"/>
      <c r="AK11" s="686"/>
      <c r="AL11" s="628" t="s">
        <v>231</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799989</v>
      </c>
      <c r="BH11" s="626"/>
      <c r="BI11" s="626"/>
      <c r="BJ11" s="626"/>
      <c r="BK11" s="626"/>
      <c r="BL11" s="626"/>
      <c r="BM11" s="626"/>
      <c r="BN11" s="627"/>
      <c r="BO11" s="685">
        <v>15.2</v>
      </c>
      <c r="BP11" s="685"/>
      <c r="BQ11" s="685"/>
      <c r="BR11" s="685"/>
      <c r="BS11" s="631">
        <v>158664</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441529</v>
      </c>
      <c r="CS11" s="626"/>
      <c r="CT11" s="626"/>
      <c r="CU11" s="626"/>
      <c r="CV11" s="626"/>
      <c r="CW11" s="626"/>
      <c r="CX11" s="626"/>
      <c r="CY11" s="627"/>
      <c r="CZ11" s="685">
        <v>2.2999999999999998</v>
      </c>
      <c r="DA11" s="685"/>
      <c r="DB11" s="685"/>
      <c r="DC11" s="685"/>
      <c r="DD11" s="631">
        <v>93938</v>
      </c>
      <c r="DE11" s="626"/>
      <c r="DF11" s="626"/>
      <c r="DG11" s="626"/>
      <c r="DH11" s="626"/>
      <c r="DI11" s="626"/>
      <c r="DJ11" s="626"/>
      <c r="DK11" s="626"/>
      <c r="DL11" s="626"/>
      <c r="DM11" s="626"/>
      <c r="DN11" s="626"/>
      <c r="DO11" s="626"/>
      <c r="DP11" s="627"/>
      <c r="DQ11" s="631">
        <v>198680</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721130</v>
      </c>
      <c r="S12" s="626"/>
      <c r="T12" s="626"/>
      <c r="U12" s="626"/>
      <c r="V12" s="626"/>
      <c r="W12" s="626"/>
      <c r="X12" s="626"/>
      <c r="Y12" s="627"/>
      <c r="Z12" s="685">
        <v>3.5</v>
      </c>
      <c r="AA12" s="685"/>
      <c r="AB12" s="685"/>
      <c r="AC12" s="685"/>
      <c r="AD12" s="686">
        <v>721130</v>
      </c>
      <c r="AE12" s="686"/>
      <c r="AF12" s="686"/>
      <c r="AG12" s="686"/>
      <c r="AH12" s="686"/>
      <c r="AI12" s="686"/>
      <c r="AJ12" s="686"/>
      <c r="AK12" s="686"/>
      <c r="AL12" s="628">
        <v>7.6</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2129748</v>
      </c>
      <c r="BH12" s="626"/>
      <c r="BI12" s="626"/>
      <c r="BJ12" s="626"/>
      <c r="BK12" s="626"/>
      <c r="BL12" s="626"/>
      <c r="BM12" s="626"/>
      <c r="BN12" s="627"/>
      <c r="BO12" s="685">
        <v>40.5</v>
      </c>
      <c r="BP12" s="685"/>
      <c r="BQ12" s="685"/>
      <c r="BR12" s="685"/>
      <c r="BS12" s="631" t="s">
        <v>242</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296678</v>
      </c>
      <c r="CS12" s="626"/>
      <c r="CT12" s="626"/>
      <c r="CU12" s="626"/>
      <c r="CV12" s="626"/>
      <c r="CW12" s="626"/>
      <c r="CX12" s="626"/>
      <c r="CY12" s="627"/>
      <c r="CZ12" s="685">
        <v>1.5</v>
      </c>
      <c r="DA12" s="685"/>
      <c r="DB12" s="685"/>
      <c r="DC12" s="685"/>
      <c r="DD12" s="631">
        <v>2605</v>
      </c>
      <c r="DE12" s="626"/>
      <c r="DF12" s="626"/>
      <c r="DG12" s="626"/>
      <c r="DH12" s="626"/>
      <c r="DI12" s="626"/>
      <c r="DJ12" s="626"/>
      <c r="DK12" s="626"/>
      <c r="DL12" s="626"/>
      <c r="DM12" s="626"/>
      <c r="DN12" s="626"/>
      <c r="DO12" s="626"/>
      <c r="DP12" s="627"/>
      <c r="DQ12" s="631">
        <v>162025</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231</v>
      </c>
      <c r="S13" s="626"/>
      <c r="T13" s="626"/>
      <c r="U13" s="626"/>
      <c r="V13" s="626"/>
      <c r="W13" s="626"/>
      <c r="X13" s="626"/>
      <c r="Y13" s="627"/>
      <c r="Z13" s="685" t="s">
        <v>242</v>
      </c>
      <c r="AA13" s="685"/>
      <c r="AB13" s="685"/>
      <c r="AC13" s="685"/>
      <c r="AD13" s="686" t="s">
        <v>231</v>
      </c>
      <c r="AE13" s="686"/>
      <c r="AF13" s="686"/>
      <c r="AG13" s="686"/>
      <c r="AH13" s="686"/>
      <c r="AI13" s="686"/>
      <c r="AJ13" s="686"/>
      <c r="AK13" s="686"/>
      <c r="AL13" s="628" t="s">
        <v>231</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2122738</v>
      </c>
      <c r="BH13" s="626"/>
      <c r="BI13" s="626"/>
      <c r="BJ13" s="626"/>
      <c r="BK13" s="626"/>
      <c r="BL13" s="626"/>
      <c r="BM13" s="626"/>
      <c r="BN13" s="627"/>
      <c r="BO13" s="685">
        <v>40.299999999999997</v>
      </c>
      <c r="BP13" s="685"/>
      <c r="BQ13" s="685"/>
      <c r="BR13" s="685"/>
      <c r="BS13" s="631" t="s">
        <v>231</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2498181</v>
      </c>
      <c r="CS13" s="626"/>
      <c r="CT13" s="626"/>
      <c r="CU13" s="626"/>
      <c r="CV13" s="626"/>
      <c r="CW13" s="626"/>
      <c r="CX13" s="626"/>
      <c r="CY13" s="627"/>
      <c r="CZ13" s="685">
        <v>12.8</v>
      </c>
      <c r="DA13" s="685"/>
      <c r="DB13" s="685"/>
      <c r="DC13" s="685"/>
      <c r="DD13" s="631">
        <v>999198</v>
      </c>
      <c r="DE13" s="626"/>
      <c r="DF13" s="626"/>
      <c r="DG13" s="626"/>
      <c r="DH13" s="626"/>
      <c r="DI13" s="626"/>
      <c r="DJ13" s="626"/>
      <c r="DK13" s="626"/>
      <c r="DL13" s="626"/>
      <c r="DM13" s="626"/>
      <c r="DN13" s="626"/>
      <c r="DO13" s="626"/>
      <c r="DP13" s="627"/>
      <c r="DQ13" s="631">
        <v>1669438</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231</v>
      </c>
      <c r="S14" s="626"/>
      <c r="T14" s="626"/>
      <c r="U14" s="626"/>
      <c r="V14" s="626"/>
      <c r="W14" s="626"/>
      <c r="X14" s="626"/>
      <c r="Y14" s="627"/>
      <c r="Z14" s="685" t="s">
        <v>231</v>
      </c>
      <c r="AA14" s="685"/>
      <c r="AB14" s="685"/>
      <c r="AC14" s="685"/>
      <c r="AD14" s="686" t="s">
        <v>231</v>
      </c>
      <c r="AE14" s="686"/>
      <c r="AF14" s="686"/>
      <c r="AG14" s="686"/>
      <c r="AH14" s="686"/>
      <c r="AI14" s="686"/>
      <c r="AJ14" s="686"/>
      <c r="AK14" s="686"/>
      <c r="AL14" s="628" t="s">
        <v>136</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129218</v>
      </c>
      <c r="BH14" s="626"/>
      <c r="BI14" s="626"/>
      <c r="BJ14" s="626"/>
      <c r="BK14" s="626"/>
      <c r="BL14" s="626"/>
      <c r="BM14" s="626"/>
      <c r="BN14" s="627"/>
      <c r="BO14" s="685">
        <v>2.5</v>
      </c>
      <c r="BP14" s="685"/>
      <c r="BQ14" s="685"/>
      <c r="BR14" s="685"/>
      <c r="BS14" s="631" t="s">
        <v>231</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555515</v>
      </c>
      <c r="CS14" s="626"/>
      <c r="CT14" s="626"/>
      <c r="CU14" s="626"/>
      <c r="CV14" s="626"/>
      <c r="CW14" s="626"/>
      <c r="CX14" s="626"/>
      <c r="CY14" s="627"/>
      <c r="CZ14" s="685">
        <v>2.8</v>
      </c>
      <c r="DA14" s="685"/>
      <c r="DB14" s="685"/>
      <c r="DC14" s="685"/>
      <c r="DD14" s="631">
        <v>4391</v>
      </c>
      <c r="DE14" s="626"/>
      <c r="DF14" s="626"/>
      <c r="DG14" s="626"/>
      <c r="DH14" s="626"/>
      <c r="DI14" s="626"/>
      <c r="DJ14" s="626"/>
      <c r="DK14" s="626"/>
      <c r="DL14" s="626"/>
      <c r="DM14" s="626"/>
      <c r="DN14" s="626"/>
      <c r="DO14" s="626"/>
      <c r="DP14" s="627"/>
      <c r="DQ14" s="631">
        <v>539581</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39238</v>
      </c>
      <c r="S15" s="626"/>
      <c r="T15" s="626"/>
      <c r="U15" s="626"/>
      <c r="V15" s="626"/>
      <c r="W15" s="626"/>
      <c r="X15" s="626"/>
      <c r="Y15" s="627"/>
      <c r="Z15" s="685">
        <v>0.2</v>
      </c>
      <c r="AA15" s="685"/>
      <c r="AB15" s="685"/>
      <c r="AC15" s="685"/>
      <c r="AD15" s="686">
        <v>39238</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228126</v>
      </c>
      <c r="BH15" s="626"/>
      <c r="BI15" s="626"/>
      <c r="BJ15" s="626"/>
      <c r="BK15" s="626"/>
      <c r="BL15" s="626"/>
      <c r="BM15" s="626"/>
      <c r="BN15" s="627"/>
      <c r="BO15" s="685">
        <v>4.3</v>
      </c>
      <c r="BP15" s="685"/>
      <c r="BQ15" s="685"/>
      <c r="BR15" s="685"/>
      <c r="BS15" s="631" t="s">
        <v>231</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1200438</v>
      </c>
      <c r="CS15" s="626"/>
      <c r="CT15" s="626"/>
      <c r="CU15" s="626"/>
      <c r="CV15" s="626"/>
      <c r="CW15" s="626"/>
      <c r="CX15" s="626"/>
      <c r="CY15" s="627"/>
      <c r="CZ15" s="685">
        <v>6.1</v>
      </c>
      <c r="DA15" s="685"/>
      <c r="DB15" s="685"/>
      <c r="DC15" s="685"/>
      <c r="DD15" s="631">
        <v>62523</v>
      </c>
      <c r="DE15" s="626"/>
      <c r="DF15" s="626"/>
      <c r="DG15" s="626"/>
      <c r="DH15" s="626"/>
      <c r="DI15" s="626"/>
      <c r="DJ15" s="626"/>
      <c r="DK15" s="626"/>
      <c r="DL15" s="626"/>
      <c r="DM15" s="626"/>
      <c r="DN15" s="626"/>
      <c r="DO15" s="626"/>
      <c r="DP15" s="627"/>
      <c r="DQ15" s="631">
        <v>1118293</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231</v>
      </c>
      <c r="S16" s="626"/>
      <c r="T16" s="626"/>
      <c r="U16" s="626"/>
      <c r="V16" s="626"/>
      <c r="W16" s="626"/>
      <c r="X16" s="626"/>
      <c r="Y16" s="627"/>
      <c r="Z16" s="685" t="s">
        <v>231</v>
      </c>
      <c r="AA16" s="685"/>
      <c r="AB16" s="685"/>
      <c r="AC16" s="685"/>
      <c r="AD16" s="686" t="s">
        <v>231</v>
      </c>
      <c r="AE16" s="686"/>
      <c r="AF16" s="686"/>
      <c r="AG16" s="686"/>
      <c r="AH16" s="686"/>
      <c r="AI16" s="686"/>
      <c r="AJ16" s="686"/>
      <c r="AK16" s="686"/>
      <c r="AL16" s="628" t="s">
        <v>231</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43829</v>
      </c>
      <c r="CS16" s="626"/>
      <c r="CT16" s="626"/>
      <c r="CU16" s="626"/>
      <c r="CV16" s="626"/>
      <c r="CW16" s="626"/>
      <c r="CX16" s="626"/>
      <c r="CY16" s="627"/>
      <c r="CZ16" s="685">
        <v>0.2</v>
      </c>
      <c r="DA16" s="685"/>
      <c r="DB16" s="685"/>
      <c r="DC16" s="685"/>
      <c r="DD16" s="631" t="s">
        <v>231</v>
      </c>
      <c r="DE16" s="626"/>
      <c r="DF16" s="626"/>
      <c r="DG16" s="626"/>
      <c r="DH16" s="626"/>
      <c r="DI16" s="626"/>
      <c r="DJ16" s="626"/>
      <c r="DK16" s="626"/>
      <c r="DL16" s="626"/>
      <c r="DM16" s="626"/>
      <c r="DN16" s="626"/>
      <c r="DO16" s="626"/>
      <c r="DP16" s="627"/>
      <c r="DQ16" s="631">
        <v>24212</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28888</v>
      </c>
      <c r="S17" s="626"/>
      <c r="T17" s="626"/>
      <c r="U17" s="626"/>
      <c r="V17" s="626"/>
      <c r="W17" s="626"/>
      <c r="X17" s="626"/>
      <c r="Y17" s="627"/>
      <c r="Z17" s="685">
        <v>0.1</v>
      </c>
      <c r="AA17" s="685"/>
      <c r="AB17" s="685"/>
      <c r="AC17" s="685"/>
      <c r="AD17" s="686">
        <v>28888</v>
      </c>
      <c r="AE17" s="686"/>
      <c r="AF17" s="686"/>
      <c r="AG17" s="686"/>
      <c r="AH17" s="686"/>
      <c r="AI17" s="686"/>
      <c r="AJ17" s="686"/>
      <c r="AK17" s="686"/>
      <c r="AL17" s="628">
        <v>0.3</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242</v>
      </c>
      <c r="BH17" s="626"/>
      <c r="BI17" s="626"/>
      <c r="BJ17" s="626"/>
      <c r="BK17" s="626"/>
      <c r="BL17" s="626"/>
      <c r="BM17" s="626"/>
      <c r="BN17" s="627"/>
      <c r="BO17" s="685" t="s">
        <v>231</v>
      </c>
      <c r="BP17" s="685"/>
      <c r="BQ17" s="685"/>
      <c r="BR17" s="685"/>
      <c r="BS17" s="631" t="s">
        <v>231</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1381619</v>
      </c>
      <c r="CS17" s="626"/>
      <c r="CT17" s="626"/>
      <c r="CU17" s="626"/>
      <c r="CV17" s="626"/>
      <c r="CW17" s="626"/>
      <c r="CX17" s="626"/>
      <c r="CY17" s="627"/>
      <c r="CZ17" s="685">
        <v>7.1</v>
      </c>
      <c r="DA17" s="685"/>
      <c r="DB17" s="685"/>
      <c r="DC17" s="685"/>
      <c r="DD17" s="631" t="s">
        <v>136</v>
      </c>
      <c r="DE17" s="626"/>
      <c r="DF17" s="626"/>
      <c r="DG17" s="626"/>
      <c r="DH17" s="626"/>
      <c r="DI17" s="626"/>
      <c r="DJ17" s="626"/>
      <c r="DK17" s="626"/>
      <c r="DL17" s="626"/>
      <c r="DM17" s="626"/>
      <c r="DN17" s="626"/>
      <c r="DO17" s="626"/>
      <c r="DP17" s="627"/>
      <c r="DQ17" s="631">
        <v>1372973</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3975396</v>
      </c>
      <c r="S18" s="626"/>
      <c r="T18" s="626"/>
      <c r="U18" s="626"/>
      <c r="V18" s="626"/>
      <c r="W18" s="626"/>
      <c r="X18" s="626"/>
      <c r="Y18" s="627"/>
      <c r="Z18" s="685">
        <v>19.399999999999999</v>
      </c>
      <c r="AA18" s="685"/>
      <c r="AB18" s="685"/>
      <c r="AC18" s="685"/>
      <c r="AD18" s="686">
        <v>3418756</v>
      </c>
      <c r="AE18" s="686"/>
      <c r="AF18" s="686"/>
      <c r="AG18" s="686"/>
      <c r="AH18" s="686"/>
      <c r="AI18" s="686"/>
      <c r="AJ18" s="686"/>
      <c r="AK18" s="686"/>
      <c r="AL18" s="628">
        <v>36.1</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231</v>
      </c>
      <c r="BP18" s="685"/>
      <c r="BQ18" s="685"/>
      <c r="BR18" s="685"/>
      <c r="BS18" s="631" t="s">
        <v>231</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v>656</v>
      </c>
      <c r="CS18" s="626"/>
      <c r="CT18" s="626"/>
      <c r="CU18" s="626"/>
      <c r="CV18" s="626"/>
      <c r="CW18" s="626"/>
      <c r="CX18" s="626"/>
      <c r="CY18" s="627"/>
      <c r="CZ18" s="685">
        <v>0</v>
      </c>
      <c r="DA18" s="685"/>
      <c r="DB18" s="685"/>
      <c r="DC18" s="685"/>
      <c r="DD18" s="631" t="s">
        <v>231</v>
      </c>
      <c r="DE18" s="626"/>
      <c r="DF18" s="626"/>
      <c r="DG18" s="626"/>
      <c r="DH18" s="626"/>
      <c r="DI18" s="626"/>
      <c r="DJ18" s="626"/>
      <c r="DK18" s="626"/>
      <c r="DL18" s="626"/>
      <c r="DM18" s="626"/>
      <c r="DN18" s="626"/>
      <c r="DO18" s="626"/>
      <c r="DP18" s="627"/>
      <c r="DQ18" s="631">
        <v>656</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3418756</v>
      </c>
      <c r="S19" s="626"/>
      <c r="T19" s="626"/>
      <c r="U19" s="626"/>
      <c r="V19" s="626"/>
      <c r="W19" s="626"/>
      <c r="X19" s="626"/>
      <c r="Y19" s="627"/>
      <c r="Z19" s="685">
        <v>16.7</v>
      </c>
      <c r="AA19" s="685"/>
      <c r="AB19" s="685"/>
      <c r="AC19" s="685"/>
      <c r="AD19" s="686">
        <v>3418756</v>
      </c>
      <c r="AE19" s="686"/>
      <c r="AF19" s="686"/>
      <c r="AG19" s="686"/>
      <c r="AH19" s="686"/>
      <c r="AI19" s="686"/>
      <c r="AJ19" s="686"/>
      <c r="AK19" s="686"/>
      <c r="AL19" s="628">
        <v>36.1</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229232</v>
      </c>
      <c r="BH19" s="626"/>
      <c r="BI19" s="626"/>
      <c r="BJ19" s="626"/>
      <c r="BK19" s="626"/>
      <c r="BL19" s="626"/>
      <c r="BM19" s="626"/>
      <c r="BN19" s="627"/>
      <c r="BO19" s="685">
        <v>4.4000000000000004</v>
      </c>
      <c r="BP19" s="685"/>
      <c r="BQ19" s="685"/>
      <c r="BR19" s="685"/>
      <c r="BS19" s="631" t="s">
        <v>231</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231</v>
      </c>
      <c r="CS19" s="626"/>
      <c r="CT19" s="626"/>
      <c r="CU19" s="626"/>
      <c r="CV19" s="626"/>
      <c r="CW19" s="626"/>
      <c r="CX19" s="626"/>
      <c r="CY19" s="627"/>
      <c r="CZ19" s="685" t="s">
        <v>231</v>
      </c>
      <c r="DA19" s="685"/>
      <c r="DB19" s="685"/>
      <c r="DC19" s="685"/>
      <c r="DD19" s="631" t="s">
        <v>231</v>
      </c>
      <c r="DE19" s="626"/>
      <c r="DF19" s="626"/>
      <c r="DG19" s="626"/>
      <c r="DH19" s="626"/>
      <c r="DI19" s="626"/>
      <c r="DJ19" s="626"/>
      <c r="DK19" s="626"/>
      <c r="DL19" s="626"/>
      <c r="DM19" s="626"/>
      <c r="DN19" s="626"/>
      <c r="DO19" s="626"/>
      <c r="DP19" s="627"/>
      <c r="DQ19" s="631" t="s">
        <v>231</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556640</v>
      </c>
      <c r="S20" s="626"/>
      <c r="T20" s="626"/>
      <c r="U20" s="626"/>
      <c r="V20" s="626"/>
      <c r="W20" s="626"/>
      <c r="X20" s="626"/>
      <c r="Y20" s="627"/>
      <c r="Z20" s="685">
        <v>2.7</v>
      </c>
      <c r="AA20" s="685"/>
      <c r="AB20" s="685"/>
      <c r="AC20" s="685"/>
      <c r="AD20" s="686" t="s">
        <v>231</v>
      </c>
      <c r="AE20" s="686"/>
      <c r="AF20" s="686"/>
      <c r="AG20" s="686"/>
      <c r="AH20" s="686"/>
      <c r="AI20" s="686"/>
      <c r="AJ20" s="686"/>
      <c r="AK20" s="686"/>
      <c r="AL20" s="628" t="s">
        <v>231</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229232</v>
      </c>
      <c r="BH20" s="626"/>
      <c r="BI20" s="626"/>
      <c r="BJ20" s="626"/>
      <c r="BK20" s="626"/>
      <c r="BL20" s="626"/>
      <c r="BM20" s="626"/>
      <c r="BN20" s="627"/>
      <c r="BO20" s="685">
        <v>4.4000000000000004</v>
      </c>
      <c r="BP20" s="685"/>
      <c r="BQ20" s="685"/>
      <c r="BR20" s="685"/>
      <c r="BS20" s="631" t="s">
        <v>242</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19591035</v>
      </c>
      <c r="CS20" s="626"/>
      <c r="CT20" s="626"/>
      <c r="CU20" s="626"/>
      <c r="CV20" s="626"/>
      <c r="CW20" s="626"/>
      <c r="CX20" s="626"/>
      <c r="CY20" s="627"/>
      <c r="CZ20" s="685">
        <v>100</v>
      </c>
      <c r="DA20" s="685"/>
      <c r="DB20" s="685"/>
      <c r="DC20" s="685"/>
      <c r="DD20" s="631">
        <v>5165586</v>
      </c>
      <c r="DE20" s="626"/>
      <c r="DF20" s="626"/>
      <c r="DG20" s="626"/>
      <c r="DH20" s="626"/>
      <c r="DI20" s="626"/>
      <c r="DJ20" s="626"/>
      <c r="DK20" s="626"/>
      <c r="DL20" s="626"/>
      <c r="DM20" s="626"/>
      <c r="DN20" s="626"/>
      <c r="DO20" s="626"/>
      <c r="DP20" s="627"/>
      <c r="DQ20" s="631">
        <v>10992963</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231</v>
      </c>
      <c r="S21" s="626"/>
      <c r="T21" s="626"/>
      <c r="U21" s="626"/>
      <c r="V21" s="626"/>
      <c r="W21" s="626"/>
      <c r="X21" s="626"/>
      <c r="Y21" s="627"/>
      <c r="Z21" s="685" t="s">
        <v>231</v>
      </c>
      <c r="AA21" s="685"/>
      <c r="AB21" s="685"/>
      <c r="AC21" s="685"/>
      <c r="AD21" s="686" t="s">
        <v>231</v>
      </c>
      <c r="AE21" s="686"/>
      <c r="AF21" s="686"/>
      <c r="AG21" s="686"/>
      <c r="AH21" s="686"/>
      <c r="AI21" s="686"/>
      <c r="AJ21" s="686"/>
      <c r="AK21" s="686"/>
      <c r="AL21" s="628" t="s">
        <v>231</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231</v>
      </c>
      <c r="BH21" s="626"/>
      <c r="BI21" s="626"/>
      <c r="BJ21" s="626"/>
      <c r="BK21" s="626"/>
      <c r="BL21" s="626"/>
      <c r="BM21" s="626"/>
      <c r="BN21" s="627"/>
      <c r="BO21" s="685" t="s">
        <v>242</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10207712</v>
      </c>
      <c r="S22" s="626"/>
      <c r="T22" s="626"/>
      <c r="U22" s="626"/>
      <c r="V22" s="626"/>
      <c r="W22" s="626"/>
      <c r="X22" s="626"/>
      <c r="Y22" s="627"/>
      <c r="Z22" s="685">
        <v>49.8</v>
      </c>
      <c r="AA22" s="685"/>
      <c r="AB22" s="685"/>
      <c r="AC22" s="685"/>
      <c r="AD22" s="686">
        <v>9421840</v>
      </c>
      <c r="AE22" s="686"/>
      <c r="AF22" s="686"/>
      <c r="AG22" s="686"/>
      <c r="AH22" s="686"/>
      <c r="AI22" s="686"/>
      <c r="AJ22" s="686"/>
      <c r="AK22" s="686"/>
      <c r="AL22" s="628">
        <v>99.4</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242</v>
      </c>
      <c r="BH22" s="626"/>
      <c r="BI22" s="626"/>
      <c r="BJ22" s="626"/>
      <c r="BK22" s="626"/>
      <c r="BL22" s="626"/>
      <c r="BM22" s="626"/>
      <c r="BN22" s="627"/>
      <c r="BO22" s="685" t="s">
        <v>279</v>
      </c>
      <c r="BP22" s="685"/>
      <c r="BQ22" s="685"/>
      <c r="BR22" s="685"/>
      <c r="BS22" s="631" t="s">
        <v>231</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5378</v>
      </c>
      <c r="S23" s="626"/>
      <c r="T23" s="626"/>
      <c r="U23" s="626"/>
      <c r="V23" s="626"/>
      <c r="W23" s="626"/>
      <c r="X23" s="626"/>
      <c r="Y23" s="627"/>
      <c r="Z23" s="685">
        <v>0</v>
      </c>
      <c r="AA23" s="685"/>
      <c r="AB23" s="685"/>
      <c r="AC23" s="685"/>
      <c r="AD23" s="686">
        <v>5378</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229232</v>
      </c>
      <c r="BH23" s="626"/>
      <c r="BI23" s="626"/>
      <c r="BJ23" s="626"/>
      <c r="BK23" s="626"/>
      <c r="BL23" s="626"/>
      <c r="BM23" s="626"/>
      <c r="BN23" s="627"/>
      <c r="BO23" s="685">
        <v>4.4000000000000004</v>
      </c>
      <c r="BP23" s="685"/>
      <c r="BQ23" s="685"/>
      <c r="BR23" s="685"/>
      <c r="BS23" s="631" t="s">
        <v>231</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185197</v>
      </c>
      <c r="S24" s="626"/>
      <c r="T24" s="626"/>
      <c r="U24" s="626"/>
      <c r="V24" s="626"/>
      <c r="W24" s="626"/>
      <c r="X24" s="626"/>
      <c r="Y24" s="627"/>
      <c r="Z24" s="685">
        <v>0.9</v>
      </c>
      <c r="AA24" s="685"/>
      <c r="AB24" s="685"/>
      <c r="AC24" s="685"/>
      <c r="AD24" s="686" t="s">
        <v>231</v>
      </c>
      <c r="AE24" s="686"/>
      <c r="AF24" s="686"/>
      <c r="AG24" s="686"/>
      <c r="AH24" s="686"/>
      <c r="AI24" s="686"/>
      <c r="AJ24" s="686"/>
      <c r="AK24" s="686"/>
      <c r="AL24" s="628" t="s">
        <v>231</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231</v>
      </c>
      <c r="BH24" s="626"/>
      <c r="BI24" s="626"/>
      <c r="BJ24" s="626"/>
      <c r="BK24" s="626"/>
      <c r="BL24" s="626"/>
      <c r="BM24" s="626"/>
      <c r="BN24" s="627"/>
      <c r="BO24" s="685" t="s">
        <v>231</v>
      </c>
      <c r="BP24" s="685"/>
      <c r="BQ24" s="685"/>
      <c r="BR24" s="685"/>
      <c r="BS24" s="631" t="s">
        <v>231</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6559489</v>
      </c>
      <c r="CS24" s="689"/>
      <c r="CT24" s="689"/>
      <c r="CU24" s="689"/>
      <c r="CV24" s="689"/>
      <c r="CW24" s="689"/>
      <c r="CX24" s="689"/>
      <c r="CY24" s="735"/>
      <c r="CZ24" s="736">
        <v>33.5</v>
      </c>
      <c r="DA24" s="705"/>
      <c r="DB24" s="705"/>
      <c r="DC24" s="739"/>
      <c r="DD24" s="734">
        <v>4524751</v>
      </c>
      <c r="DE24" s="689"/>
      <c r="DF24" s="689"/>
      <c r="DG24" s="689"/>
      <c r="DH24" s="689"/>
      <c r="DI24" s="689"/>
      <c r="DJ24" s="689"/>
      <c r="DK24" s="735"/>
      <c r="DL24" s="734">
        <v>4496967</v>
      </c>
      <c r="DM24" s="689"/>
      <c r="DN24" s="689"/>
      <c r="DO24" s="689"/>
      <c r="DP24" s="689"/>
      <c r="DQ24" s="689"/>
      <c r="DR24" s="689"/>
      <c r="DS24" s="689"/>
      <c r="DT24" s="689"/>
      <c r="DU24" s="689"/>
      <c r="DV24" s="735"/>
      <c r="DW24" s="736">
        <v>44.8</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153960</v>
      </c>
      <c r="S25" s="626"/>
      <c r="T25" s="626"/>
      <c r="U25" s="626"/>
      <c r="V25" s="626"/>
      <c r="W25" s="626"/>
      <c r="X25" s="626"/>
      <c r="Y25" s="627"/>
      <c r="Z25" s="685">
        <v>0.8</v>
      </c>
      <c r="AA25" s="685"/>
      <c r="AB25" s="685"/>
      <c r="AC25" s="685"/>
      <c r="AD25" s="686">
        <v>16875</v>
      </c>
      <c r="AE25" s="686"/>
      <c r="AF25" s="686"/>
      <c r="AG25" s="686"/>
      <c r="AH25" s="686"/>
      <c r="AI25" s="686"/>
      <c r="AJ25" s="686"/>
      <c r="AK25" s="686"/>
      <c r="AL25" s="628">
        <v>0.2</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231</v>
      </c>
      <c r="BH25" s="626"/>
      <c r="BI25" s="626"/>
      <c r="BJ25" s="626"/>
      <c r="BK25" s="626"/>
      <c r="BL25" s="626"/>
      <c r="BM25" s="626"/>
      <c r="BN25" s="627"/>
      <c r="BO25" s="685" t="s">
        <v>231</v>
      </c>
      <c r="BP25" s="685"/>
      <c r="BQ25" s="685"/>
      <c r="BR25" s="685"/>
      <c r="BS25" s="631" t="s">
        <v>231</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2408877</v>
      </c>
      <c r="CS25" s="624"/>
      <c r="CT25" s="624"/>
      <c r="CU25" s="624"/>
      <c r="CV25" s="624"/>
      <c r="CW25" s="624"/>
      <c r="CX25" s="624"/>
      <c r="CY25" s="625"/>
      <c r="CZ25" s="628">
        <v>12.3</v>
      </c>
      <c r="DA25" s="657"/>
      <c r="DB25" s="657"/>
      <c r="DC25" s="658"/>
      <c r="DD25" s="631">
        <v>2233758</v>
      </c>
      <c r="DE25" s="624"/>
      <c r="DF25" s="624"/>
      <c r="DG25" s="624"/>
      <c r="DH25" s="624"/>
      <c r="DI25" s="624"/>
      <c r="DJ25" s="624"/>
      <c r="DK25" s="625"/>
      <c r="DL25" s="631">
        <v>2206003</v>
      </c>
      <c r="DM25" s="624"/>
      <c r="DN25" s="624"/>
      <c r="DO25" s="624"/>
      <c r="DP25" s="624"/>
      <c r="DQ25" s="624"/>
      <c r="DR25" s="624"/>
      <c r="DS25" s="624"/>
      <c r="DT25" s="624"/>
      <c r="DU25" s="624"/>
      <c r="DV25" s="625"/>
      <c r="DW25" s="628">
        <v>22</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126493</v>
      </c>
      <c r="S26" s="626"/>
      <c r="T26" s="626"/>
      <c r="U26" s="626"/>
      <c r="V26" s="626"/>
      <c r="W26" s="626"/>
      <c r="X26" s="626"/>
      <c r="Y26" s="627"/>
      <c r="Z26" s="685">
        <v>0.6</v>
      </c>
      <c r="AA26" s="685"/>
      <c r="AB26" s="685"/>
      <c r="AC26" s="685"/>
      <c r="AD26" s="686" t="s">
        <v>242</v>
      </c>
      <c r="AE26" s="686"/>
      <c r="AF26" s="686"/>
      <c r="AG26" s="686"/>
      <c r="AH26" s="686"/>
      <c r="AI26" s="686"/>
      <c r="AJ26" s="686"/>
      <c r="AK26" s="686"/>
      <c r="AL26" s="628" t="s">
        <v>231</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231</v>
      </c>
      <c r="BH26" s="626"/>
      <c r="BI26" s="626"/>
      <c r="BJ26" s="626"/>
      <c r="BK26" s="626"/>
      <c r="BL26" s="626"/>
      <c r="BM26" s="626"/>
      <c r="BN26" s="627"/>
      <c r="BO26" s="685" t="s">
        <v>231</v>
      </c>
      <c r="BP26" s="685"/>
      <c r="BQ26" s="685"/>
      <c r="BR26" s="685"/>
      <c r="BS26" s="631" t="s">
        <v>231</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1707751</v>
      </c>
      <c r="CS26" s="626"/>
      <c r="CT26" s="626"/>
      <c r="CU26" s="626"/>
      <c r="CV26" s="626"/>
      <c r="CW26" s="626"/>
      <c r="CX26" s="626"/>
      <c r="CY26" s="627"/>
      <c r="CZ26" s="628">
        <v>8.6999999999999993</v>
      </c>
      <c r="DA26" s="657"/>
      <c r="DB26" s="657"/>
      <c r="DC26" s="658"/>
      <c r="DD26" s="631">
        <v>1574286</v>
      </c>
      <c r="DE26" s="626"/>
      <c r="DF26" s="626"/>
      <c r="DG26" s="626"/>
      <c r="DH26" s="626"/>
      <c r="DI26" s="626"/>
      <c r="DJ26" s="626"/>
      <c r="DK26" s="627"/>
      <c r="DL26" s="631" t="s">
        <v>231</v>
      </c>
      <c r="DM26" s="626"/>
      <c r="DN26" s="626"/>
      <c r="DO26" s="626"/>
      <c r="DP26" s="626"/>
      <c r="DQ26" s="626"/>
      <c r="DR26" s="626"/>
      <c r="DS26" s="626"/>
      <c r="DT26" s="626"/>
      <c r="DU26" s="626"/>
      <c r="DV26" s="627"/>
      <c r="DW26" s="628" t="s">
        <v>231</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2871865</v>
      </c>
      <c r="S27" s="626"/>
      <c r="T27" s="626"/>
      <c r="U27" s="626"/>
      <c r="V27" s="626"/>
      <c r="W27" s="626"/>
      <c r="X27" s="626"/>
      <c r="Y27" s="627"/>
      <c r="Z27" s="685">
        <v>14</v>
      </c>
      <c r="AA27" s="685"/>
      <c r="AB27" s="685"/>
      <c r="AC27" s="685"/>
      <c r="AD27" s="686" t="s">
        <v>231</v>
      </c>
      <c r="AE27" s="686"/>
      <c r="AF27" s="686"/>
      <c r="AG27" s="686"/>
      <c r="AH27" s="686"/>
      <c r="AI27" s="686"/>
      <c r="AJ27" s="686"/>
      <c r="AK27" s="686"/>
      <c r="AL27" s="628" t="s">
        <v>136</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5261331</v>
      </c>
      <c r="BH27" s="626"/>
      <c r="BI27" s="626"/>
      <c r="BJ27" s="626"/>
      <c r="BK27" s="626"/>
      <c r="BL27" s="626"/>
      <c r="BM27" s="626"/>
      <c r="BN27" s="627"/>
      <c r="BO27" s="685">
        <v>100</v>
      </c>
      <c r="BP27" s="685"/>
      <c r="BQ27" s="685"/>
      <c r="BR27" s="685"/>
      <c r="BS27" s="631">
        <v>158664</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2768993</v>
      </c>
      <c r="CS27" s="624"/>
      <c r="CT27" s="624"/>
      <c r="CU27" s="624"/>
      <c r="CV27" s="624"/>
      <c r="CW27" s="624"/>
      <c r="CX27" s="624"/>
      <c r="CY27" s="625"/>
      <c r="CZ27" s="628">
        <v>14.1</v>
      </c>
      <c r="DA27" s="657"/>
      <c r="DB27" s="657"/>
      <c r="DC27" s="658"/>
      <c r="DD27" s="631">
        <v>918020</v>
      </c>
      <c r="DE27" s="624"/>
      <c r="DF27" s="624"/>
      <c r="DG27" s="624"/>
      <c r="DH27" s="624"/>
      <c r="DI27" s="624"/>
      <c r="DJ27" s="624"/>
      <c r="DK27" s="625"/>
      <c r="DL27" s="631">
        <v>917991</v>
      </c>
      <c r="DM27" s="624"/>
      <c r="DN27" s="624"/>
      <c r="DO27" s="624"/>
      <c r="DP27" s="624"/>
      <c r="DQ27" s="624"/>
      <c r="DR27" s="624"/>
      <c r="DS27" s="624"/>
      <c r="DT27" s="624"/>
      <c r="DU27" s="624"/>
      <c r="DV27" s="625"/>
      <c r="DW27" s="628">
        <v>9.1999999999999993</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231</v>
      </c>
      <c r="S28" s="626"/>
      <c r="T28" s="626"/>
      <c r="U28" s="626"/>
      <c r="V28" s="626"/>
      <c r="W28" s="626"/>
      <c r="X28" s="626"/>
      <c r="Y28" s="627"/>
      <c r="Z28" s="685" t="s">
        <v>231</v>
      </c>
      <c r="AA28" s="685"/>
      <c r="AB28" s="685"/>
      <c r="AC28" s="685"/>
      <c r="AD28" s="686" t="s">
        <v>231</v>
      </c>
      <c r="AE28" s="686"/>
      <c r="AF28" s="686"/>
      <c r="AG28" s="686"/>
      <c r="AH28" s="686"/>
      <c r="AI28" s="686"/>
      <c r="AJ28" s="686"/>
      <c r="AK28" s="686"/>
      <c r="AL28" s="628" t="s">
        <v>231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1381619</v>
      </c>
      <c r="CS28" s="626"/>
      <c r="CT28" s="626"/>
      <c r="CU28" s="626"/>
      <c r="CV28" s="626"/>
      <c r="CW28" s="626"/>
      <c r="CX28" s="626"/>
      <c r="CY28" s="627"/>
      <c r="CZ28" s="628">
        <v>7.1</v>
      </c>
      <c r="DA28" s="657"/>
      <c r="DB28" s="657"/>
      <c r="DC28" s="658"/>
      <c r="DD28" s="631">
        <v>1372973</v>
      </c>
      <c r="DE28" s="626"/>
      <c r="DF28" s="626"/>
      <c r="DG28" s="626"/>
      <c r="DH28" s="626"/>
      <c r="DI28" s="626"/>
      <c r="DJ28" s="626"/>
      <c r="DK28" s="627"/>
      <c r="DL28" s="631">
        <v>1372973</v>
      </c>
      <c r="DM28" s="626"/>
      <c r="DN28" s="626"/>
      <c r="DO28" s="626"/>
      <c r="DP28" s="626"/>
      <c r="DQ28" s="626"/>
      <c r="DR28" s="626"/>
      <c r="DS28" s="626"/>
      <c r="DT28" s="626"/>
      <c r="DU28" s="626"/>
      <c r="DV28" s="627"/>
      <c r="DW28" s="628">
        <v>13.7</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1060322</v>
      </c>
      <c r="S29" s="626"/>
      <c r="T29" s="626"/>
      <c r="U29" s="626"/>
      <c r="V29" s="626"/>
      <c r="W29" s="626"/>
      <c r="X29" s="626"/>
      <c r="Y29" s="627"/>
      <c r="Z29" s="685">
        <v>5.2</v>
      </c>
      <c r="AA29" s="685"/>
      <c r="AB29" s="685"/>
      <c r="AC29" s="685"/>
      <c r="AD29" s="686" t="s">
        <v>242</v>
      </c>
      <c r="AE29" s="686"/>
      <c r="AF29" s="686"/>
      <c r="AG29" s="686"/>
      <c r="AH29" s="686"/>
      <c r="AI29" s="686"/>
      <c r="AJ29" s="686"/>
      <c r="AK29" s="686"/>
      <c r="AL29" s="628" t="s">
        <v>231</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1381619</v>
      </c>
      <c r="CS29" s="624"/>
      <c r="CT29" s="624"/>
      <c r="CU29" s="624"/>
      <c r="CV29" s="624"/>
      <c r="CW29" s="624"/>
      <c r="CX29" s="624"/>
      <c r="CY29" s="625"/>
      <c r="CZ29" s="628">
        <v>7.1</v>
      </c>
      <c r="DA29" s="657"/>
      <c r="DB29" s="657"/>
      <c r="DC29" s="658"/>
      <c r="DD29" s="631">
        <v>1372973</v>
      </c>
      <c r="DE29" s="624"/>
      <c r="DF29" s="624"/>
      <c r="DG29" s="624"/>
      <c r="DH29" s="624"/>
      <c r="DI29" s="624"/>
      <c r="DJ29" s="624"/>
      <c r="DK29" s="625"/>
      <c r="DL29" s="631">
        <v>1372973</v>
      </c>
      <c r="DM29" s="624"/>
      <c r="DN29" s="624"/>
      <c r="DO29" s="624"/>
      <c r="DP29" s="624"/>
      <c r="DQ29" s="624"/>
      <c r="DR29" s="624"/>
      <c r="DS29" s="624"/>
      <c r="DT29" s="624"/>
      <c r="DU29" s="624"/>
      <c r="DV29" s="625"/>
      <c r="DW29" s="628">
        <v>13.7</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69234</v>
      </c>
      <c r="S30" s="626"/>
      <c r="T30" s="626"/>
      <c r="U30" s="626"/>
      <c r="V30" s="626"/>
      <c r="W30" s="626"/>
      <c r="X30" s="626"/>
      <c r="Y30" s="627"/>
      <c r="Z30" s="685">
        <v>0.3</v>
      </c>
      <c r="AA30" s="685"/>
      <c r="AB30" s="685"/>
      <c r="AC30" s="685"/>
      <c r="AD30" s="686">
        <v>21730</v>
      </c>
      <c r="AE30" s="686"/>
      <c r="AF30" s="686"/>
      <c r="AG30" s="686"/>
      <c r="AH30" s="686"/>
      <c r="AI30" s="686"/>
      <c r="AJ30" s="686"/>
      <c r="AK30" s="686"/>
      <c r="AL30" s="628">
        <v>0.2</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99.4</v>
      </c>
      <c r="BH30" s="704"/>
      <c r="BI30" s="704"/>
      <c r="BJ30" s="704"/>
      <c r="BK30" s="704"/>
      <c r="BL30" s="704"/>
      <c r="BM30" s="705">
        <v>98.6</v>
      </c>
      <c r="BN30" s="704"/>
      <c r="BO30" s="704"/>
      <c r="BP30" s="704"/>
      <c r="BQ30" s="706"/>
      <c r="BR30" s="703">
        <v>99.4</v>
      </c>
      <c r="BS30" s="704"/>
      <c r="BT30" s="704"/>
      <c r="BU30" s="704"/>
      <c r="BV30" s="704"/>
      <c r="BW30" s="704"/>
      <c r="BX30" s="705">
        <v>98.1</v>
      </c>
      <c r="BY30" s="704"/>
      <c r="BZ30" s="704"/>
      <c r="CA30" s="704"/>
      <c r="CB30" s="706"/>
      <c r="CD30" s="709"/>
      <c r="CE30" s="710"/>
      <c r="CF30" s="667" t="s">
        <v>310</v>
      </c>
      <c r="CG30" s="664"/>
      <c r="CH30" s="664"/>
      <c r="CI30" s="664"/>
      <c r="CJ30" s="664"/>
      <c r="CK30" s="664"/>
      <c r="CL30" s="664"/>
      <c r="CM30" s="664"/>
      <c r="CN30" s="664"/>
      <c r="CO30" s="664"/>
      <c r="CP30" s="664"/>
      <c r="CQ30" s="665"/>
      <c r="CR30" s="623">
        <v>1289018</v>
      </c>
      <c r="CS30" s="626"/>
      <c r="CT30" s="626"/>
      <c r="CU30" s="626"/>
      <c r="CV30" s="626"/>
      <c r="CW30" s="626"/>
      <c r="CX30" s="626"/>
      <c r="CY30" s="627"/>
      <c r="CZ30" s="628">
        <v>6.6</v>
      </c>
      <c r="DA30" s="657"/>
      <c r="DB30" s="657"/>
      <c r="DC30" s="658"/>
      <c r="DD30" s="631">
        <v>1280518</v>
      </c>
      <c r="DE30" s="626"/>
      <c r="DF30" s="626"/>
      <c r="DG30" s="626"/>
      <c r="DH30" s="626"/>
      <c r="DI30" s="626"/>
      <c r="DJ30" s="626"/>
      <c r="DK30" s="627"/>
      <c r="DL30" s="631">
        <v>1280518</v>
      </c>
      <c r="DM30" s="626"/>
      <c r="DN30" s="626"/>
      <c r="DO30" s="626"/>
      <c r="DP30" s="626"/>
      <c r="DQ30" s="626"/>
      <c r="DR30" s="626"/>
      <c r="DS30" s="626"/>
      <c r="DT30" s="626"/>
      <c r="DU30" s="626"/>
      <c r="DV30" s="627"/>
      <c r="DW30" s="628">
        <v>12.8</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26625</v>
      </c>
      <c r="S31" s="626"/>
      <c r="T31" s="626"/>
      <c r="U31" s="626"/>
      <c r="V31" s="626"/>
      <c r="W31" s="626"/>
      <c r="X31" s="626"/>
      <c r="Y31" s="627"/>
      <c r="Z31" s="685">
        <v>0.1</v>
      </c>
      <c r="AA31" s="685"/>
      <c r="AB31" s="685"/>
      <c r="AC31" s="685"/>
      <c r="AD31" s="686" t="s">
        <v>279</v>
      </c>
      <c r="AE31" s="686"/>
      <c r="AF31" s="686"/>
      <c r="AG31" s="686"/>
      <c r="AH31" s="686"/>
      <c r="AI31" s="686"/>
      <c r="AJ31" s="686"/>
      <c r="AK31" s="686"/>
      <c r="AL31" s="628" t="s">
        <v>231</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99.6</v>
      </c>
      <c r="BH31" s="624"/>
      <c r="BI31" s="624"/>
      <c r="BJ31" s="624"/>
      <c r="BK31" s="624"/>
      <c r="BL31" s="624"/>
      <c r="BM31" s="629">
        <v>99.2</v>
      </c>
      <c r="BN31" s="702"/>
      <c r="BO31" s="702"/>
      <c r="BP31" s="702"/>
      <c r="BQ31" s="663"/>
      <c r="BR31" s="701">
        <v>99.6</v>
      </c>
      <c r="BS31" s="624"/>
      <c r="BT31" s="624"/>
      <c r="BU31" s="624"/>
      <c r="BV31" s="624"/>
      <c r="BW31" s="624"/>
      <c r="BX31" s="629">
        <v>99</v>
      </c>
      <c r="BY31" s="702"/>
      <c r="BZ31" s="702"/>
      <c r="CA31" s="702"/>
      <c r="CB31" s="663"/>
      <c r="CD31" s="709"/>
      <c r="CE31" s="710"/>
      <c r="CF31" s="667" t="s">
        <v>314</v>
      </c>
      <c r="CG31" s="664"/>
      <c r="CH31" s="664"/>
      <c r="CI31" s="664"/>
      <c r="CJ31" s="664"/>
      <c r="CK31" s="664"/>
      <c r="CL31" s="664"/>
      <c r="CM31" s="664"/>
      <c r="CN31" s="664"/>
      <c r="CO31" s="664"/>
      <c r="CP31" s="664"/>
      <c r="CQ31" s="665"/>
      <c r="CR31" s="623">
        <v>92601</v>
      </c>
      <c r="CS31" s="624"/>
      <c r="CT31" s="624"/>
      <c r="CU31" s="624"/>
      <c r="CV31" s="624"/>
      <c r="CW31" s="624"/>
      <c r="CX31" s="624"/>
      <c r="CY31" s="625"/>
      <c r="CZ31" s="628">
        <v>0.5</v>
      </c>
      <c r="DA31" s="657"/>
      <c r="DB31" s="657"/>
      <c r="DC31" s="658"/>
      <c r="DD31" s="631">
        <v>92455</v>
      </c>
      <c r="DE31" s="624"/>
      <c r="DF31" s="624"/>
      <c r="DG31" s="624"/>
      <c r="DH31" s="624"/>
      <c r="DI31" s="624"/>
      <c r="DJ31" s="624"/>
      <c r="DK31" s="625"/>
      <c r="DL31" s="631">
        <v>92455</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243679</v>
      </c>
      <c r="S32" s="626"/>
      <c r="T32" s="626"/>
      <c r="U32" s="626"/>
      <c r="V32" s="626"/>
      <c r="W32" s="626"/>
      <c r="X32" s="626"/>
      <c r="Y32" s="627"/>
      <c r="Z32" s="685">
        <v>1.2</v>
      </c>
      <c r="AA32" s="685"/>
      <c r="AB32" s="685"/>
      <c r="AC32" s="685"/>
      <c r="AD32" s="686" t="s">
        <v>231</v>
      </c>
      <c r="AE32" s="686"/>
      <c r="AF32" s="686"/>
      <c r="AG32" s="686"/>
      <c r="AH32" s="686"/>
      <c r="AI32" s="686"/>
      <c r="AJ32" s="686"/>
      <c r="AK32" s="686"/>
      <c r="AL32" s="628" t="s">
        <v>279</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99.2</v>
      </c>
      <c r="BH32" s="639"/>
      <c r="BI32" s="639"/>
      <c r="BJ32" s="639"/>
      <c r="BK32" s="639"/>
      <c r="BL32" s="639"/>
      <c r="BM32" s="683">
        <v>97.8</v>
      </c>
      <c r="BN32" s="639"/>
      <c r="BO32" s="639"/>
      <c r="BP32" s="639"/>
      <c r="BQ32" s="676"/>
      <c r="BR32" s="700">
        <v>99.1</v>
      </c>
      <c r="BS32" s="639"/>
      <c r="BT32" s="639"/>
      <c r="BU32" s="639"/>
      <c r="BV32" s="639"/>
      <c r="BW32" s="639"/>
      <c r="BX32" s="683">
        <v>97.1</v>
      </c>
      <c r="BY32" s="639"/>
      <c r="BZ32" s="639"/>
      <c r="CA32" s="639"/>
      <c r="CB32" s="676"/>
      <c r="CD32" s="711"/>
      <c r="CE32" s="712"/>
      <c r="CF32" s="667" t="s">
        <v>317</v>
      </c>
      <c r="CG32" s="664"/>
      <c r="CH32" s="664"/>
      <c r="CI32" s="664"/>
      <c r="CJ32" s="664"/>
      <c r="CK32" s="664"/>
      <c r="CL32" s="664"/>
      <c r="CM32" s="664"/>
      <c r="CN32" s="664"/>
      <c r="CO32" s="664"/>
      <c r="CP32" s="664"/>
      <c r="CQ32" s="665"/>
      <c r="CR32" s="623" t="s">
        <v>231</v>
      </c>
      <c r="CS32" s="626"/>
      <c r="CT32" s="626"/>
      <c r="CU32" s="626"/>
      <c r="CV32" s="626"/>
      <c r="CW32" s="626"/>
      <c r="CX32" s="626"/>
      <c r="CY32" s="627"/>
      <c r="CZ32" s="628" t="s">
        <v>231</v>
      </c>
      <c r="DA32" s="657"/>
      <c r="DB32" s="657"/>
      <c r="DC32" s="658"/>
      <c r="DD32" s="631" t="s">
        <v>231</v>
      </c>
      <c r="DE32" s="626"/>
      <c r="DF32" s="626"/>
      <c r="DG32" s="626"/>
      <c r="DH32" s="626"/>
      <c r="DI32" s="626"/>
      <c r="DJ32" s="626"/>
      <c r="DK32" s="627"/>
      <c r="DL32" s="631" t="s">
        <v>231</v>
      </c>
      <c r="DM32" s="626"/>
      <c r="DN32" s="626"/>
      <c r="DO32" s="626"/>
      <c r="DP32" s="626"/>
      <c r="DQ32" s="626"/>
      <c r="DR32" s="626"/>
      <c r="DS32" s="626"/>
      <c r="DT32" s="626"/>
      <c r="DU32" s="626"/>
      <c r="DV32" s="627"/>
      <c r="DW32" s="628" t="s">
        <v>231</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800726</v>
      </c>
      <c r="S33" s="626"/>
      <c r="T33" s="626"/>
      <c r="U33" s="626"/>
      <c r="V33" s="626"/>
      <c r="W33" s="626"/>
      <c r="X33" s="626"/>
      <c r="Y33" s="627"/>
      <c r="Z33" s="685">
        <v>3.9</v>
      </c>
      <c r="AA33" s="685"/>
      <c r="AB33" s="685"/>
      <c r="AC33" s="685"/>
      <c r="AD33" s="686" t="s">
        <v>231</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7822131</v>
      </c>
      <c r="CS33" s="624"/>
      <c r="CT33" s="624"/>
      <c r="CU33" s="624"/>
      <c r="CV33" s="624"/>
      <c r="CW33" s="624"/>
      <c r="CX33" s="624"/>
      <c r="CY33" s="625"/>
      <c r="CZ33" s="628">
        <v>39.9</v>
      </c>
      <c r="DA33" s="657"/>
      <c r="DB33" s="657"/>
      <c r="DC33" s="658"/>
      <c r="DD33" s="631">
        <v>6075060</v>
      </c>
      <c r="DE33" s="624"/>
      <c r="DF33" s="624"/>
      <c r="DG33" s="624"/>
      <c r="DH33" s="624"/>
      <c r="DI33" s="624"/>
      <c r="DJ33" s="624"/>
      <c r="DK33" s="625"/>
      <c r="DL33" s="631">
        <v>4817003</v>
      </c>
      <c r="DM33" s="624"/>
      <c r="DN33" s="624"/>
      <c r="DO33" s="624"/>
      <c r="DP33" s="624"/>
      <c r="DQ33" s="624"/>
      <c r="DR33" s="624"/>
      <c r="DS33" s="624"/>
      <c r="DT33" s="624"/>
      <c r="DU33" s="624"/>
      <c r="DV33" s="625"/>
      <c r="DW33" s="628">
        <v>48</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272319</v>
      </c>
      <c r="S34" s="626"/>
      <c r="T34" s="626"/>
      <c r="U34" s="626"/>
      <c r="V34" s="626"/>
      <c r="W34" s="626"/>
      <c r="X34" s="626"/>
      <c r="Y34" s="627"/>
      <c r="Z34" s="685">
        <v>1.3</v>
      </c>
      <c r="AA34" s="685"/>
      <c r="AB34" s="685"/>
      <c r="AC34" s="685"/>
      <c r="AD34" s="686">
        <v>15331</v>
      </c>
      <c r="AE34" s="686"/>
      <c r="AF34" s="686"/>
      <c r="AG34" s="686"/>
      <c r="AH34" s="686"/>
      <c r="AI34" s="686"/>
      <c r="AJ34" s="686"/>
      <c r="AK34" s="686"/>
      <c r="AL34" s="628">
        <v>0.2</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2812820</v>
      </c>
      <c r="CS34" s="626"/>
      <c r="CT34" s="626"/>
      <c r="CU34" s="626"/>
      <c r="CV34" s="626"/>
      <c r="CW34" s="626"/>
      <c r="CX34" s="626"/>
      <c r="CY34" s="627"/>
      <c r="CZ34" s="628">
        <v>14.4</v>
      </c>
      <c r="DA34" s="657"/>
      <c r="DB34" s="657"/>
      <c r="DC34" s="658"/>
      <c r="DD34" s="631">
        <v>2455596</v>
      </c>
      <c r="DE34" s="626"/>
      <c r="DF34" s="626"/>
      <c r="DG34" s="626"/>
      <c r="DH34" s="626"/>
      <c r="DI34" s="626"/>
      <c r="DJ34" s="626"/>
      <c r="DK34" s="627"/>
      <c r="DL34" s="631">
        <v>2120341</v>
      </c>
      <c r="DM34" s="626"/>
      <c r="DN34" s="626"/>
      <c r="DO34" s="626"/>
      <c r="DP34" s="626"/>
      <c r="DQ34" s="626"/>
      <c r="DR34" s="626"/>
      <c r="DS34" s="626"/>
      <c r="DT34" s="626"/>
      <c r="DU34" s="626"/>
      <c r="DV34" s="627"/>
      <c r="DW34" s="628">
        <v>21.1</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4453478</v>
      </c>
      <c r="S35" s="626"/>
      <c r="T35" s="626"/>
      <c r="U35" s="626"/>
      <c r="V35" s="626"/>
      <c r="W35" s="626"/>
      <c r="X35" s="626"/>
      <c r="Y35" s="627"/>
      <c r="Z35" s="685">
        <v>21.7</v>
      </c>
      <c r="AA35" s="685"/>
      <c r="AB35" s="685"/>
      <c r="AC35" s="685"/>
      <c r="AD35" s="686" t="s">
        <v>231</v>
      </c>
      <c r="AE35" s="686"/>
      <c r="AF35" s="686"/>
      <c r="AG35" s="686"/>
      <c r="AH35" s="686"/>
      <c r="AI35" s="686"/>
      <c r="AJ35" s="686"/>
      <c r="AK35" s="686"/>
      <c r="AL35" s="628" t="s">
        <v>231</v>
      </c>
      <c r="AM35" s="629"/>
      <c r="AN35" s="629"/>
      <c r="AO35" s="687"/>
      <c r="AP35" s="234"/>
      <c r="AQ35" s="691" t="s">
        <v>325</v>
      </c>
      <c r="AR35" s="692"/>
      <c r="AS35" s="692"/>
      <c r="AT35" s="692"/>
      <c r="AU35" s="692"/>
      <c r="AV35" s="692"/>
      <c r="AW35" s="692"/>
      <c r="AX35" s="692"/>
      <c r="AY35" s="693"/>
      <c r="AZ35" s="688">
        <v>3083831</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125131</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250185</v>
      </c>
      <c r="CS35" s="624"/>
      <c r="CT35" s="624"/>
      <c r="CU35" s="624"/>
      <c r="CV35" s="624"/>
      <c r="CW35" s="624"/>
      <c r="CX35" s="624"/>
      <c r="CY35" s="625"/>
      <c r="CZ35" s="628">
        <v>1.3</v>
      </c>
      <c r="DA35" s="657"/>
      <c r="DB35" s="657"/>
      <c r="DC35" s="658"/>
      <c r="DD35" s="631">
        <v>216634</v>
      </c>
      <c r="DE35" s="624"/>
      <c r="DF35" s="624"/>
      <c r="DG35" s="624"/>
      <c r="DH35" s="624"/>
      <c r="DI35" s="624"/>
      <c r="DJ35" s="624"/>
      <c r="DK35" s="625"/>
      <c r="DL35" s="631">
        <v>216605</v>
      </c>
      <c r="DM35" s="624"/>
      <c r="DN35" s="624"/>
      <c r="DO35" s="624"/>
      <c r="DP35" s="624"/>
      <c r="DQ35" s="624"/>
      <c r="DR35" s="624"/>
      <c r="DS35" s="624"/>
      <c r="DT35" s="624"/>
      <c r="DU35" s="624"/>
      <c r="DV35" s="625"/>
      <c r="DW35" s="628">
        <v>2.2000000000000002</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231</v>
      </c>
      <c r="S36" s="626"/>
      <c r="T36" s="626"/>
      <c r="U36" s="626"/>
      <c r="V36" s="626"/>
      <c r="W36" s="626"/>
      <c r="X36" s="626"/>
      <c r="Y36" s="627"/>
      <c r="Z36" s="685" t="s">
        <v>231</v>
      </c>
      <c r="AA36" s="685"/>
      <c r="AB36" s="685"/>
      <c r="AC36" s="685"/>
      <c r="AD36" s="686" t="s">
        <v>231</v>
      </c>
      <c r="AE36" s="686"/>
      <c r="AF36" s="686"/>
      <c r="AG36" s="686"/>
      <c r="AH36" s="686"/>
      <c r="AI36" s="686"/>
      <c r="AJ36" s="686"/>
      <c r="AK36" s="686"/>
      <c r="AL36" s="628" t="s">
        <v>242</v>
      </c>
      <c r="AM36" s="629"/>
      <c r="AN36" s="629"/>
      <c r="AO36" s="687"/>
      <c r="AQ36" s="660" t="s">
        <v>329</v>
      </c>
      <c r="AR36" s="661"/>
      <c r="AS36" s="661"/>
      <c r="AT36" s="661"/>
      <c r="AU36" s="661"/>
      <c r="AV36" s="661"/>
      <c r="AW36" s="661"/>
      <c r="AX36" s="661"/>
      <c r="AY36" s="662"/>
      <c r="AZ36" s="623">
        <v>888500</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80991</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2403369</v>
      </c>
      <c r="CS36" s="626"/>
      <c r="CT36" s="626"/>
      <c r="CU36" s="626"/>
      <c r="CV36" s="626"/>
      <c r="CW36" s="626"/>
      <c r="CX36" s="626"/>
      <c r="CY36" s="627"/>
      <c r="CZ36" s="628">
        <v>12.3</v>
      </c>
      <c r="DA36" s="657"/>
      <c r="DB36" s="657"/>
      <c r="DC36" s="658"/>
      <c r="DD36" s="631">
        <v>1885823</v>
      </c>
      <c r="DE36" s="626"/>
      <c r="DF36" s="626"/>
      <c r="DG36" s="626"/>
      <c r="DH36" s="626"/>
      <c r="DI36" s="626"/>
      <c r="DJ36" s="626"/>
      <c r="DK36" s="627"/>
      <c r="DL36" s="631">
        <v>1310575</v>
      </c>
      <c r="DM36" s="626"/>
      <c r="DN36" s="626"/>
      <c r="DO36" s="626"/>
      <c r="DP36" s="626"/>
      <c r="DQ36" s="626"/>
      <c r="DR36" s="626"/>
      <c r="DS36" s="626"/>
      <c r="DT36" s="626"/>
      <c r="DU36" s="626"/>
      <c r="DV36" s="627"/>
      <c r="DW36" s="628">
        <v>13.1</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550178</v>
      </c>
      <c r="S37" s="626"/>
      <c r="T37" s="626"/>
      <c r="U37" s="626"/>
      <c r="V37" s="626"/>
      <c r="W37" s="626"/>
      <c r="X37" s="626"/>
      <c r="Y37" s="627"/>
      <c r="Z37" s="685">
        <v>2.7</v>
      </c>
      <c r="AA37" s="685"/>
      <c r="AB37" s="685"/>
      <c r="AC37" s="685"/>
      <c r="AD37" s="686" t="s">
        <v>231</v>
      </c>
      <c r="AE37" s="686"/>
      <c r="AF37" s="686"/>
      <c r="AG37" s="686"/>
      <c r="AH37" s="686"/>
      <c r="AI37" s="686"/>
      <c r="AJ37" s="686"/>
      <c r="AK37" s="686"/>
      <c r="AL37" s="628" t="s">
        <v>231</v>
      </c>
      <c r="AM37" s="629"/>
      <c r="AN37" s="629"/>
      <c r="AO37" s="687"/>
      <c r="AQ37" s="660" t="s">
        <v>333</v>
      </c>
      <c r="AR37" s="661"/>
      <c r="AS37" s="661"/>
      <c r="AT37" s="661"/>
      <c r="AU37" s="661"/>
      <c r="AV37" s="661"/>
      <c r="AW37" s="661"/>
      <c r="AX37" s="661"/>
      <c r="AY37" s="662"/>
      <c r="AZ37" s="623">
        <v>437708</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4923</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32754</v>
      </c>
      <c r="CS37" s="624"/>
      <c r="CT37" s="624"/>
      <c r="CU37" s="624"/>
      <c r="CV37" s="624"/>
      <c r="CW37" s="624"/>
      <c r="CX37" s="624"/>
      <c r="CY37" s="625"/>
      <c r="CZ37" s="628">
        <v>0.2</v>
      </c>
      <c r="DA37" s="657"/>
      <c r="DB37" s="657"/>
      <c r="DC37" s="658"/>
      <c r="DD37" s="631">
        <v>32754</v>
      </c>
      <c r="DE37" s="624"/>
      <c r="DF37" s="624"/>
      <c r="DG37" s="624"/>
      <c r="DH37" s="624"/>
      <c r="DI37" s="624"/>
      <c r="DJ37" s="624"/>
      <c r="DK37" s="625"/>
      <c r="DL37" s="631">
        <v>32754</v>
      </c>
      <c r="DM37" s="624"/>
      <c r="DN37" s="624"/>
      <c r="DO37" s="624"/>
      <c r="DP37" s="624"/>
      <c r="DQ37" s="624"/>
      <c r="DR37" s="624"/>
      <c r="DS37" s="624"/>
      <c r="DT37" s="624"/>
      <c r="DU37" s="624"/>
      <c r="DV37" s="625"/>
      <c r="DW37" s="628">
        <v>0.3</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20476988</v>
      </c>
      <c r="S38" s="675"/>
      <c r="T38" s="675"/>
      <c r="U38" s="675"/>
      <c r="V38" s="675"/>
      <c r="W38" s="675"/>
      <c r="X38" s="675"/>
      <c r="Y38" s="680"/>
      <c r="Z38" s="681">
        <v>100</v>
      </c>
      <c r="AA38" s="681"/>
      <c r="AB38" s="681"/>
      <c r="AC38" s="681"/>
      <c r="AD38" s="682">
        <v>9481154</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382500</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7888</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1374467</v>
      </c>
      <c r="CS38" s="626"/>
      <c r="CT38" s="626"/>
      <c r="CU38" s="626"/>
      <c r="CV38" s="626"/>
      <c r="CW38" s="626"/>
      <c r="CX38" s="626"/>
      <c r="CY38" s="627"/>
      <c r="CZ38" s="628">
        <v>7</v>
      </c>
      <c r="DA38" s="657"/>
      <c r="DB38" s="657"/>
      <c r="DC38" s="658"/>
      <c r="DD38" s="631">
        <v>1150631</v>
      </c>
      <c r="DE38" s="626"/>
      <c r="DF38" s="626"/>
      <c r="DG38" s="626"/>
      <c r="DH38" s="626"/>
      <c r="DI38" s="626"/>
      <c r="DJ38" s="626"/>
      <c r="DK38" s="627"/>
      <c r="DL38" s="631">
        <v>1101982</v>
      </c>
      <c r="DM38" s="626"/>
      <c r="DN38" s="626"/>
      <c r="DO38" s="626"/>
      <c r="DP38" s="626"/>
      <c r="DQ38" s="626"/>
      <c r="DR38" s="626"/>
      <c r="DS38" s="626"/>
      <c r="DT38" s="626"/>
      <c r="DU38" s="626"/>
      <c r="DV38" s="627"/>
      <c r="DW38" s="628">
        <v>11</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656</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83</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360560</v>
      </c>
      <c r="CS39" s="624"/>
      <c r="CT39" s="624"/>
      <c r="CU39" s="624"/>
      <c r="CV39" s="624"/>
      <c r="CW39" s="624"/>
      <c r="CX39" s="624"/>
      <c r="CY39" s="625"/>
      <c r="CZ39" s="628">
        <v>1.8</v>
      </c>
      <c r="DA39" s="657"/>
      <c r="DB39" s="657"/>
      <c r="DC39" s="658"/>
      <c r="DD39" s="631">
        <v>298876</v>
      </c>
      <c r="DE39" s="624"/>
      <c r="DF39" s="624"/>
      <c r="DG39" s="624"/>
      <c r="DH39" s="624"/>
      <c r="DI39" s="624"/>
      <c r="DJ39" s="624"/>
      <c r="DK39" s="625"/>
      <c r="DL39" s="631" t="s">
        <v>231</v>
      </c>
      <c r="DM39" s="624"/>
      <c r="DN39" s="624"/>
      <c r="DO39" s="624"/>
      <c r="DP39" s="624"/>
      <c r="DQ39" s="624"/>
      <c r="DR39" s="624"/>
      <c r="DS39" s="624"/>
      <c r="DT39" s="624"/>
      <c r="DU39" s="624"/>
      <c r="DV39" s="625"/>
      <c r="DW39" s="628" t="s">
        <v>242</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306453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242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620730</v>
      </c>
      <c r="CS40" s="626"/>
      <c r="CT40" s="626"/>
      <c r="CU40" s="626"/>
      <c r="CV40" s="626"/>
      <c r="CW40" s="626"/>
      <c r="CX40" s="626"/>
      <c r="CY40" s="627"/>
      <c r="CZ40" s="628">
        <v>3.2</v>
      </c>
      <c r="DA40" s="657"/>
      <c r="DB40" s="657"/>
      <c r="DC40" s="658"/>
      <c r="DD40" s="631">
        <v>67500</v>
      </c>
      <c r="DE40" s="626"/>
      <c r="DF40" s="626"/>
      <c r="DG40" s="626"/>
      <c r="DH40" s="626"/>
      <c r="DI40" s="626"/>
      <c r="DJ40" s="626"/>
      <c r="DK40" s="627"/>
      <c r="DL40" s="631">
        <v>67500</v>
      </c>
      <c r="DM40" s="626"/>
      <c r="DN40" s="626"/>
      <c r="DO40" s="626"/>
      <c r="DP40" s="626"/>
      <c r="DQ40" s="626"/>
      <c r="DR40" s="626"/>
      <c r="DS40" s="626"/>
      <c r="DT40" s="626"/>
      <c r="DU40" s="626"/>
      <c r="DV40" s="627"/>
      <c r="DW40" s="628">
        <v>0.7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1068014</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312</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231</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5209415</v>
      </c>
      <c r="CS42" s="626"/>
      <c r="CT42" s="626"/>
      <c r="CU42" s="626"/>
      <c r="CV42" s="626"/>
      <c r="CW42" s="626"/>
      <c r="CX42" s="626"/>
      <c r="CY42" s="627"/>
      <c r="CZ42" s="628">
        <v>26.6</v>
      </c>
      <c r="DA42" s="629"/>
      <c r="DB42" s="629"/>
      <c r="DC42" s="630"/>
      <c r="DD42" s="631">
        <v>393152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47350</v>
      </c>
      <c r="CS43" s="624"/>
      <c r="CT43" s="624"/>
      <c r="CU43" s="624"/>
      <c r="CV43" s="624"/>
      <c r="CW43" s="624"/>
      <c r="CX43" s="624"/>
      <c r="CY43" s="625"/>
      <c r="CZ43" s="628">
        <v>0.2</v>
      </c>
      <c r="DA43" s="657"/>
      <c r="DB43" s="657"/>
      <c r="DC43" s="658"/>
      <c r="DD43" s="631">
        <v>47350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5165586</v>
      </c>
      <c r="CS44" s="626"/>
      <c r="CT44" s="626"/>
      <c r="CU44" s="626"/>
      <c r="CV44" s="626"/>
      <c r="CW44" s="626"/>
      <c r="CX44" s="626"/>
      <c r="CY44" s="627"/>
      <c r="CZ44" s="628">
        <v>26.4</v>
      </c>
      <c r="DA44" s="629"/>
      <c r="DB44" s="629"/>
      <c r="DC44" s="630"/>
      <c r="DD44" s="631">
        <v>368940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3658967</v>
      </c>
      <c r="CS45" s="624"/>
      <c r="CT45" s="624"/>
      <c r="CU45" s="624"/>
      <c r="CV45" s="624"/>
      <c r="CW45" s="624"/>
      <c r="CX45" s="624"/>
      <c r="CY45" s="625"/>
      <c r="CZ45" s="628">
        <v>18.7</v>
      </c>
      <c r="DA45" s="657"/>
      <c r="DB45" s="657"/>
      <c r="DC45" s="658"/>
      <c r="DD45" s="631">
        <v>81033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1427331</v>
      </c>
      <c r="CS46" s="626"/>
      <c r="CT46" s="626"/>
      <c r="CU46" s="626"/>
      <c r="CV46" s="626"/>
      <c r="CW46" s="626"/>
      <c r="CX46" s="626"/>
      <c r="CY46" s="627"/>
      <c r="CZ46" s="628">
        <v>7.3</v>
      </c>
      <c r="DA46" s="629"/>
      <c r="DB46" s="629"/>
      <c r="DC46" s="630"/>
      <c r="DD46" s="631">
        <v>267919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43829</v>
      </c>
      <c r="CS47" s="624"/>
      <c r="CT47" s="624"/>
      <c r="CU47" s="624"/>
      <c r="CV47" s="624"/>
      <c r="CW47" s="624"/>
      <c r="CX47" s="624"/>
      <c r="CY47" s="625"/>
      <c r="CZ47" s="628">
        <v>0.2</v>
      </c>
      <c r="DA47" s="657"/>
      <c r="DB47" s="657"/>
      <c r="DC47" s="658"/>
      <c r="DD47" s="631">
        <v>24212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231</v>
      </c>
      <c r="CS48" s="626"/>
      <c r="CT48" s="626"/>
      <c r="CU48" s="626"/>
      <c r="CV48" s="626"/>
      <c r="CW48" s="626"/>
      <c r="CX48" s="626"/>
      <c r="CY48" s="627"/>
      <c r="CZ48" s="628" t="s">
        <v>231</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19591035</v>
      </c>
      <c r="CS49" s="639"/>
      <c r="CT49" s="639"/>
      <c r="CU49" s="639"/>
      <c r="CV49" s="639"/>
      <c r="CW49" s="639"/>
      <c r="CX49" s="639"/>
      <c r="CY49" s="640"/>
      <c r="CZ49" s="641">
        <v>100</v>
      </c>
      <c r="DA49" s="642"/>
      <c r="DB49" s="642"/>
      <c r="DC49" s="643"/>
      <c r="DD49" s="644">
        <v>10992963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Vp5uji+H2otjSKPA3yn6xTt6tFtnVlLUMJrEsEqGujwMflWZkHgh1UNQdYjU04QpH7XiCymog1IZgO7SVWZlNw==" saltValue="QTZ+G/cugvw3ggw9LwMi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362</v>
      </c>
      <c r="DK2" s="1163"/>
      <c r="DL2" s="1163"/>
      <c r="DM2" s="1163"/>
      <c r="DN2" s="1163"/>
      <c r="DO2" s="1164"/>
      <c r="DP2" s="249"/>
      <c r="DQ2" s="1162" t="s">
        <v>363</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5" t="s">
        <v>364</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7" t="s">
        <v>366</v>
      </c>
      <c r="B5" s="1048"/>
      <c r="C5" s="1048"/>
      <c r="D5" s="1048"/>
      <c r="E5" s="1048"/>
      <c r="F5" s="1048"/>
      <c r="G5" s="1048"/>
      <c r="H5" s="1048"/>
      <c r="I5" s="1048"/>
      <c r="J5" s="1048"/>
      <c r="K5" s="1048"/>
      <c r="L5" s="1048"/>
      <c r="M5" s="1048"/>
      <c r="N5" s="1048"/>
      <c r="O5" s="1048"/>
      <c r="P5" s="1049"/>
      <c r="Q5" s="1053" t="s">
        <v>367</v>
      </c>
      <c r="R5" s="1054"/>
      <c r="S5" s="1054"/>
      <c r="T5" s="1054"/>
      <c r="U5" s="1055"/>
      <c r="V5" s="1053" t="s">
        <v>368</v>
      </c>
      <c r="W5" s="1054"/>
      <c r="X5" s="1054"/>
      <c r="Y5" s="1054"/>
      <c r="Z5" s="1055"/>
      <c r="AA5" s="1053" t="s">
        <v>369</v>
      </c>
      <c r="AB5" s="1054"/>
      <c r="AC5" s="1054"/>
      <c r="AD5" s="1054"/>
      <c r="AE5" s="1054"/>
      <c r="AF5" s="1165" t="s">
        <v>370</v>
      </c>
      <c r="AG5" s="1054"/>
      <c r="AH5" s="1054"/>
      <c r="AI5" s="1054"/>
      <c r="AJ5" s="1069"/>
      <c r="AK5" s="1054" t="s">
        <v>371</v>
      </c>
      <c r="AL5" s="1054"/>
      <c r="AM5" s="1054"/>
      <c r="AN5" s="1054"/>
      <c r="AO5" s="1055"/>
      <c r="AP5" s="1053" t="s">
        <v>372</v>
      </c>
      <c r="AQ5" s="1054"/>
      <c r="AR5" s="1054"/>
      <c r="AS5" s="1054"/>
      <c r="AT5" s="1055"/>
      <c r="AU5" s="1053" t="s">
        <v>373</v>
      </c>
      <c r="AV5" s="1054"/>
      <c r="AW5" s="1054"/>
      <c r="AX5" s="1054"/>
      <c r="AY5" s="1069"/>
      <c r="AZ5" s="256"/>
      <c r="BA5" s="256"/>
      <c r="BB5" s="256"/>
      <c r="BC5" s="256"/>
      <c r="BD5" s="256"/>
      <c r="BE5" s="257"/>
      <c r="BF5" s="257"/>
      <c r="BG5" s="257"/>
      <c r="BH5" s="257"/>
      <c r="BI5" s="257"/>
      <c r="BJ5" s="257"/>
      <c r="BK5" s="257"/>
      <c r="BL5" s="257"/>
      <c r="BM5" s="257"/>
      <c r="BN5" s="257"/>
      <c r="BO5" s="257"/>
      <c r="BP5" s="257"/>
      <c r="BQ5" s="1047" t="s">
        <v>374</v>
      </c>
      <c r="BR5" s="1048"/>
      <c r="BS5" s="1048"/>
      <c r="BT5" s="1048"/>
      <c r="BU5" s="1048"/>
      <c r="BV5" s="1048"/>
      <c r="BW5" s="1048"/>
      <c r="BX5" s="1048"/>
      <c r="BY5" s="1048"/>
      <c r="BZ5" s="1048"/>
      <c r="CA5" s="1048"/>
      <c r="CB5" s="1048"/>
      <c r="CC5" s="1048"/>
      <c r="CD5" s="1048"/>
      <c r="CE5" s="1048"/>
      <c r="CF5" s="1048"/>
      <c r="CG5" s="1049"/>
      <c r="CH5" s="1053" t="s">
        <v>375</v>
      </c>
      <c r="CI5" s="1054"/>
      <c r="CJ5" s="1054"/>
      <c r="CK5" s="1054"/>
      <c r="CL5" s="1055"/>
      <c r="CM5" s="1053" t="s">
        <v>376</v>
      </c>
      <c r="CN5" s="1054"/>
      <c r="CO5" s="1054"/>
      <c r="CP5" s="1054"/>
      <c r="CQ5" s="1055"/>
      <c r="CR5" s="1053" t="s">
        <v>377</v>
      </c>
      <c r="CS5" s="1054"/>
      <c r="CT5" s="1054"/>
      <c r="CU5" s="1054"/>
      <c r="CV5" s="1055"/>
      <c r="CW5" s="1053" t="s">
        <v>378</v>
      </c>
      <c r="CX5" s="1054"/>
      <c r="CY5" s="1054"/>
      <c r="CZ5" s="1054"/>
      <c r="DA5" s="1055"/>
      <c r="DB5" s="1053" t="s">
        <v>379</v>
      </c>
      <c r="DC5" s="1054"/>
      <c r="DD5" s="1054"/>
      <c r="DE5" s="1054"/>
      <c r="DF5" s="1055"/>
      <c r="DG5" s="1150" t="s">
        <v>380</v>
      </c>
      <c r="DH5" s="1151"/>
      <c r="DI5" s="1151"/>
      <c r="DJ5" s="1151"/>
      <c r="DK5" s="1152"/>
      <c r="DL5" s="1150" t="s">
        <v>381</v>
      </c>
      <c r="DM5" s="1151"/>
      <c r="DN5" s="1151"/>
      <c r="DO5" s="1151"/>
      <c r="DP5" s="1152"/>
      <c r="DQ5" s="1053" t="s">
        <v>382</v>
      </c>
      <c r="DR5" s="1054"/>
      <c r="DS5" s="1054"/>
      <c r="DT5" s="1054"/>
      <c r="DU5" s="1055"/>
      <c r="DV5" s="1053" t="s">
        <v>373</v>
      </c>
      <c r="DW5" s="1054"/>
      <c r="DX5" s="1054"/>
      <c r="DY5" s="1054"/>
      <c r="DZ5" s="1069"/>
      <c r="EA5" s="254"/>
    </row>
    <row r="6" spans="1:131" s="255"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52"/>
      <c r="BA6" s="252"/>
      <c r="BB6" s="252"/>
      <c r="BC6" s="252"/>
      <c r="BD6" s="252"/>
      <c r="BE6" s="253"/>
      <c r="BF6" s="253"/>
      <c r="BG6" s="253"/>
      <c r="BH6" s="253"/>
      <c r="BI6" s="253"/>
      <c r="BJ6" s="253"/>
      <c r="BK6" s="253"/>
      <c r="BL6" s="253"/>
      <c r="BM6" s="253"/>
      <c r="BN6" s="253"/>
      <c r="BO6" s="253"/>
      <c r="BP6" s="253"/>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54"/>
    </row>
    <row r="7" spans="1:131" s="255" customFormat="1" ht="26.25" customHeight="1" thickTop="1" x14ac:dyDescent="0.15">
      <c r="A7" s="258">
        <v>1</v>
      </c>
      <c r="B7" s="1102" t="s">
        <v>383</v>
      </c>
      <c r="C7" s="1103"/>
      <c r="D7" s="1103"/>
      <c r="E7" s="1103"/>
      <c r="F7" s="1103"/>
      <c r="G7" s="1103"/>
      <c r="H7" s="1103"/>
      <c r="I7" s="1103"/>
      <c r="J7" s="1103"/>
      <c r="K7" s="1103"/>
      <c r="L7" s="1103"/>
      <c r="M7" s="1103"/>
      <c r="N7" s="1103"/>
      <c r="O7" s="1103"/>
      <c r="P7" s="1104"/>
      <c r="Q7" s="1156">
        <v>20485</v>
      </c>
      <c r="R7" s="1157"/>
      <c r="S7" s="1157"/>
      <c r="T7" s="1157"/>
      <c r="U7" s="1157"/>
      <c r="V7" s="1157">
        <v>19599</v>
      </c>
      <c r="W7" s="1157"/>
      <c r="X7" s="1157"/>
      <c r="Y7" s="1157"/>
      <c r="Z7" s="1157"/>
      <c r="AA7" s="1157">
        <v>886</v>
      </c>
      <c r="AB7" s="1157"/>
      <c r="AC7" s="1157"/>
      <c r="AD7" s="1157"/>
      <c r="AE7" s="1158"/>
      <c r="AF7" s="1159">
        <v>556</v>
      </c>
      <c r="AG7" s="1160"/>
      <c r="AH7" s="1160"/>
      <c r="AI7" s="1160"/>
      <c r="AJ7" s="1161"/>
      <c r="AK7" s="1143">
        <v>244</v>
      </c>
      <c r="AL7" s="1144"/>
      <c r="AM7" s="1144"/>
      <c r="AN7" s="1144"/>
      <c r="AO7" s="1144"/>
      <c r="AP7" s="1144">
        <v>18895</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c r="BT7" s="1148"/>
      <c r="BU7" s="1148"/>
      <c r="BV7" s="1148"/>
      <c r="BW7" s="1148"/>
      <c r="BX7" s="1148"/>
      <c r="BY7" s="1148"/>
      <c r="BZ7" s="1148"/>
      <c r="CA7" s="1148"/>
      <c r="CB7" s="1148"/>
      <c r="CC7" s="1148"/>
      <c r="CD7" s="1148"/>
      <c r="CE7" s="1148"/>
      <c r="CF7" s="1148"/>
      <c r="CG7" s="1149"/>
      <c r="CH7" s="1140"/>
      <c r="CI7" s="1141"/>
      <c r="CJ7" s="1141"/>
      <c r="CK7" s="1141"/>
      <c r="CL7" s="1142"/>
      <c r="CM7" s="1140"/>
      <c r="CN7" s="1141"/>
      <c r="CO7" s="1141"/>
      <c r="CP7" s="1141"/>
      <c r="CQ7" s="1142"/>
      <c r="CR7" s="1140"/>
      <c r="CS7" s="1141"/>
      <c r="CT7" s="1141"/>
      <c r="CU7" s="1141"/>
      <c r="CV7" s="1142"/>
      <c r="CW7" s="1140"/>
      <c r="CX7" s="1141"/>
      <c r="CY7" s="1141"/>
      <c r="CZ7" s="1141"/>
      <c r="DA7" s="1142"/>
      <c r="DB7" s="1140"/>
      <c r="DC7" s="1141"/>
      <c r="DD7" s="1141"/>
      <c r="DE7" s="1141"/>
      <c r="DF7" s="1142"/>
      <c r="DG7" s="1140"/>
      <c r="DH7" s="1141"/>
      <c r="DI7" s="1141"/>
      <c r="DJ7" s="1141"/>
      <c r="DK7" s="1142"/>
      <c r="DL7" s="1140"/>
      <c r="DM7" s="1141"/>
      <c r="DN7" s="1141"/>
      <c r="DO7" s="1141"/>
      <c r="DP7" s="1142"/>
      <c r="DQ7" s="1140"/>
      <c r="DR7" s="1141"/>
      <c r="DS7" s="1141"/>
      <c r="DT7" s="1141"/>
      <c r="DU7" s="1142"/>
      <c r="DV7" s="1167"/>
      <c r="DW7" s="1168"/>
      <c r="DX7" s="1168"/>
      <c r="DY7" s="1168"/>
      <c r="DZ7" s="1169"/>
      <c r="EA7" s="254"/>
    </row>
    <row r="8" spans="1:131" s="255" customFormat="1" ht="26.25" customHeight="1" x14ac:dyDescent="0.15">
      <c r="A8" s="261">
        <v>2</v>
      </c>
      <c r="B8" s="1089"/>
      <c r="C8" s="1090"/>
      <c r="D8" s="1090"/>
      <c r="E8" s="1090"/>
      <c r="F8" s="1090"/>
      <c r="G8" s="1090"/>
      <c r="H8" s="1090"/>
      <c r="I8" s="1090"/>
      <c r="J8" s="1090"/>
      <c r="K8" s="1090"/>
      <c r="L8" s="1090"/>
      <c r="M8" s="1090"/>
      <c r="N8" s="1090"/>
      <c r="O8" s="1090"/>
      <c r="P8" s="1091"/>
      <c r="Q8" s="1095"/>
      <c r="R8" s="1096"/>
      <c r="S8" s="1096"/>
      <c r="T8" s="1096"/>
      <c r="U8" s="1096"/>
      <c r="V8" s="1096"/>
      <c r="W8" s="1096"/>
      <c r="X8" s="1096"/>
      <c r="Y8" s="1096"/>
      <c r="Z8" s="1096"/>
      <c r="AA8" s="1096"/>
      <c r="AB8" s="1096"/>
      <c r="AC8" s="1096"/>
      <c r="AD8" s="1096"/>
      <c r="AE8" s="1097"/>
      <c r="AF8" s="1071"/>
      <c r="AG8" s="1072"/>
      <c r="AH8" s="1072"/>
      <c r="AI8" s="1072"/>
      <c r="AJ8" s="1073"/>
      <c r="AK8" s="1138"/>
      <c r="AL8" s="1139"/>
      <c r="AM8" s="1139"/>
      <c r="AN8" s="1139"/>
      <c r="AO8" s="1139"/>
      <c r="AP8" s="1139"/>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6"/>
      <c r="BT8" s="1067"/>
      <c r="BU8" s="1067"/>
      <c r="BV8" s="1067"/>
      <c r="BW8" s="1067"/>
      <c r="BX8" s="1067"/>
      <c r="BY8" s="1067"/>
      <c r="BZ8" s="1067"/>
      <c r="CA8" s="1067"/>
      <c r="CB8" s="1067"/>
      <c r="CC8" s="1067"/>
      <c r="CD8" s="1067"/>
      <c r="CE8" s="1067"/>
      <c r="CF8" s="1067"/>
      <c r="CG8" s="1068"/>
      <c r="CH8" s="1041"/>
      <c r="CI8" s="1042"/>
      <c r="CJ8" s="1042"/>
      <c r="CK8" s="1042"/>
      <c r="CL8" s="1043"/>
      <c r="CM8" s="1041"/>
      <c r="CN8" s="1042"/>
      <c r="CO8" s="1042"/>
      <c r="CP8" s="1042"/>
      <c r="CQ8" s="1043"/>
      <c r="CR8" s="1041"/>
      <c r="CS8" s="1042"/>
      <c r="CT8" s="1042"/>
      <c r="CU8" s="1042"/>
      <c r="CV8" s="1043"/>
      <c r="CW8" s="1041"/>
      <c r="CX8" s="1042"/>
      <c r="CY8" s="1042"/>
      <c r="CZ8" s="1042"/>
      <c r="DA8" s="1043"/>
      <c r="DB8" s="1041"/>
      <c r="DC8" s="1042"/>
      <c r="DD8" s="1042"/>
      <c r="DE8" s="1042"/>
      <c r="DF8" s="1043"/>
      <c r="DG8" s="1041"/>
      <c r="DH8" s="1042"/>
      <c r="DI8" s="1042"/>
      <c r="DJ8" s="1042"/>
      <c r="DK8" s="1043"/>
      <c r="DL8" s="1041"/>
      <c r="DM8" s="1042"/>
      <c r="DN8" s="1042"/>
      <c r="DO8" s="1042"/>
      <c r="DP8" s="1043"/>
      <c r="DQ8" s="1041"/>
      <c r="DR8" s="1042"/>
      <c r="DS8" s="1042"/>
      <c r="DT8" s="1042"/>
      <c r="DU8" s="1043"/>
      <c r="DV8" s="1044"/>
      <c r="DW8" s="1045"/>
      <c r="DX8" s="1045"/>
      <c r="DY8" s="1045"/>
      <c r="DZ8" s="1046"/>
      <c r="EA8" s="254"/>
    </row>
    <row r="9" spans="1:131" s="255" customFormat="1" ht="26.25" customHeight="1" x14ac:dyDescent="0.15">
      <c r="A9" s="261">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38"/>
      <c r="AL9" s="1139"/>
      <c r="AM9" s="1139"/>
      <c r="AN9" s="1139"/>
      <c r="AO9" s="1139"/>
      <c r="AP9" s="1139"/>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54"/>
    </row>
    <row r="10" spans="1:131" s="255" customFormat="1" ht="26.25" customHeight="1" x14ac:dyDescent="0.15">
      <c r="A10" s="261">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4"/>
    </row>
    <row r="11" spans="1:131" s="255" customFormat="1" ht="26.25" customHeight="1" x14ac:dyDescent="0.15">
      <c r="A11" s="261">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4"/>
    </row>
    <row r="12" spans="1:131" s="255" customFormat="1" ht="26.25" customHeight="1" x14ac:dyDescent="0.15">
      <c r="A12" s="261">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4"/>
    </row>
    <row r="13" spans="1:131" s="255" customFormat="1" ht="26.25" customHeight="1" x14ac:dyDescent="0.15">
      <c r="A13" s="261">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4"/>
    </row>
    <row r="14" spans="1:131" s="255" customFormat="1" ht="26.25" customHeight="1" x14ac:dyDescent="0.15">
      <c r="A14" s="261">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4"/>
    </row>
    <row r="15" spans="1:131" s="255" customFormat="1" ht="26.25" customHeight="1" x14ac:dyDescent="0.15">
      <c r="A15" s="261">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4"/>
    </row>
    <row r="16" spans="1:131" s="255" customFormat="1" ht="26.25" customHeight="1" x14ac:dyDescent="0.15">
      <c r="A16" s="261">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4"/>
    </row>
    <row r="17" spans="1:131" s="255" customFormat="1" ht="26.25" customHeight="1" x14ac:dyDescent="0.15">
      <c r="A17" s="261">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4"/>
    </row>
    <row r="18" spans="1:131" s="255" customFormat="1" ht="26.25" customHeight="1" x14ac:dyDescent="0.15">
      <c r="A18" s="261">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4"/>
    </row>
    <row r="19" spans="1:131" s="255" customFormat="1" ht="26.25" customHeight="1" x14ac:dyDescent="0.15">
      <c r="A19" s="261">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4"/>
    </row>
    <row r="20" spans="1:131" s="255" customFormat="1" ht="26.25" customHeight="1" x14ac:dyDescent="0.15">
      <c r="A20" s="261">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4"/>
    </row>
    <row r="21" spans="1:131" s="255" customFormat="1" ht="26.25" customHeight="1" thickBot="1" x14ac:dyDescent="0.2">
      <c r="A21" s="261">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4"/>
    </row>
    <row r="22" spans="1:131" s="255" customFormat="1" ht="26.25" customHeight="1" x14ac:dyDescent="0.15">
      <c r="A22" s="261">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384</v>
      </c>
      <c r="BA22" s="1087"/>
      <c r="BB22" s="1087"/>
      <c r="BC22" s="1087"/>
      <c r="BD22" s="1088"/>
      <c r="BE22" s="253"/>
      <c r="BF22" s="253"/>
      <c r="BG22" s="253"/>
      <c r="BH22" s="253"/>
      <c r="BI22" s="253"/>
      <c r="BJ22" s="253"/>
      <c r="BK22" s="253"/>
      <c r="BL22" s="253"/>
      <c r="BM22" s="253"/>
      <c r="BN22" s="253"/>
      <c r="BO22" s="253"/>
      <c r="BP22" s="253"/>
      <c r="BQ22" s="262">
        <v>16</v>
      </c>
      <c r="BR22" s="263"/>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20">
        <v>20477</v>
      </c>
      <c r="R23" s="1121"/>
      <c r="S23" s="1121"/>
      <c r="T23" s="1121"/>
      <c r="U23" s="1121"/>
      <c r="V23" s="1121">
        <v>19591</v>
      </c>
      <c r="W23" s="1121"/>
      <c r="X23" s="1121"/>
      <c r="Y23" s="1121"/>
      <c r="Z23" s="1121"/>
      <c r="AA23" s="1121">
        <v>886</v>
      </c>
      <c r="AB23" s="1121"/>
      <c r="AC23" s="1121"/>
      <c r="AD23" s="1121"/>
      <c r="AE23" s="1122"/>
      <c r="AF23" s="1123">
        <v>556</v>
      </c>
      <c r="AG23" s="1121"/>
      <c r="AH23" s="1121"/>
      <c r="AI23" s="1121"/>
      <c r="AJ23" s="1124"/>
      <c r="AK23" s="1125"/>
      <c r="AL23" s="1126"/>
      <c r="AM23" s="1126"/>
      <c r="AN23" s="1126"/>
      <c r="AO23" s="1126"/>
      <c r="AP23" s="1121">
        <v>18895</v>
      </c>
      <c r="AQ23" s="1121"/>
      <c r="AR23" s="1121"/>
      <c r="AS23" s="1121"/>
      <c r="AT23" s="1121"/>
      <c r="AU23" s="1127"/>
      <c r="AV23" s="1127"/>
      <c r="AW23" s="1127"/>
      <c r="AX23" s="1127"/>
      <c r="AY23" s="1128"/>
      <c r="AZ23" s="1117" t="s">
        <v>387</v>
      </c>
      <c r="BA23" s="1118"/>
      <c r="BB23" s="1118"/>
      <c r="BC23" s="1118"/>
      <c r="BD23" s="1119"/>
      <c r="BE23" s="253"/>
      <c r="BF23" s="253"/>
      <c r="BG23" s="253"/>
      <c r="BH23" s="253"/>
      <c r="BI23" s="253"/>
      <c r="BJ23" s="253"/>
      <c r="BK23" s="253"/>
      <c r="BL23" s="253"/>
      <c r="BM23" s="253"/>
      <c r="BN23" s="253"/>
      <c r="BO23" s="253"/>
      <c r="BP23" s="253"/>
      <c r="BQ23" s="262">
        <v>17</v>
      </c>
      <c r="BR23" s="263"/>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4"/>
    </row>
    <row r="24" spans="1:131" s="255" customFormat="1" ht="26.25" customHeight="1" x14ac:dyDescent="0.15">
      <c r="A24" s="1116" t="s">
        <v>388</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4"/>
    </row>
    <row r="25" spans="1:131" s="247" customFormat="1" ht="26.25" customHeight="1" thickBot="1" x14ac:dyDescent="0.2">
      <c r="A25" s="1115" t="s">
        <v>389</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6"/>
    </row>
    <row r="26" spans="1:131" s="247" customFormat="1" ht="26.25" customHeight="1" x14ac:dyDescent="0.15">
      <c r="A26" s="1047" t="s">
        <v>366</v>
      </c>
      <c r="B26" s="1048"/>
      <c r="C26" s="1048"/>
      <c r="D26" s="1048"/>
      <c r="E26" s="1048"/>
      <c r="F26" s="1048"/>
      <c r="G26" s="1048"/>
      <c r="H26" s="1048"/>
      <c r="I26" s="1048"/>
      <c r="J26" s="1048"/>
      <c r="K26" s="1048"/>
      <c r="L26" s="1048"/>
      <c r="M26" s="1048"/>
      <c r="N26" s="1048"/>
      <c r="O26" s="1048"/>
      <c r="P26" s="1049"/>
      <c r="Q26" s="1053" t="s">
        <v>390</v>
      </c>
      <c r="R26" s="1054"/>
      <c r="S26" s="1054"/>
      <c r="T26" s="1054"/>
      <c r="U26" s="1055"/>
      <c r="V26" s="1053" t="s">
        <v>391</v>
      </c>
      <c r="W26" s="1054"/>
      <c r="X26" s="1054"/>
      <c r="Y26" s="1054"/>
      <c r="Z26" s="1055"/>
      <c r="AA26" s="1053" t="s">
        <v>392</v>
      </c>
      <c r="AB26" s="1054"/>
      <c r="AC26" s="1054"/>
      <c r="AD26" s="1054"/>
      <c r="AE26" s="1054"/>
      <c r="AF26" s="1111" t="s">
        <v>393</v>
      </c>
      <c r="AG26" s="1060"/>
      <c r="AH26" s="1060"/>
      <c r="AI26" s="1060"/>
      <c r="AJ26" s="1112"/>
      <c r="AK26" s="1054" t="s">
        <v>394</v>
      </c>
      <c r="AL26" s="1054"/>
      <c r="AM26" s="1054"/>
      <c r="AN26" s="1054"/>
      <c r="AO26" s="1055"/>
      <c r="AP26" s="1053" t="s">
        <v>395</v>
      </c>
      <c r="AQ26" s="1054"/>
      <c r="AR26" s="1054"/>
      <c r="AS26" s="1054"/>
      <c r="AT26" s="1055"/>
      <c r="AU26" s="1053" t="s">
        <v>396</v>
      </c>
      <c r="AV26" s="1054"/>
      <c r="AW26" s="1054"/>
      <c r="AX26" s="1054"/>
      <c r="AY26" s="1055"/>
      <c r="AZ26" s="1053" t="s">
        <v>397</v>
      </c>
      <c r="BA26" s="1054"/>
      <c r="BB26" s="1054"/>
      <c r="BC26" s="1054"/>
      <c r="BD26" s="1055"/>
      <c r="BE26" s="1053" t="s">
        <v>373</v>
      </c>
      <c r="BF26" s="1054"/>
      <c r="BG26" s="1054"/>
      <c r="BH26" s="1054"/>
      <c r="BI26" s="1069"/>
      <c r="BJ26" s="252"/>
      <c r="BK26" s="252"/>
      <c r="BL26" s="252"/>
      <c r="BM26" s="252"/>
      <c r="BN26" s="252"/>
      <c r="BO26" s="265"/>
      <c r="BP26" s="265"/>
      <c r="BQ26" s="262">
        <v>20</v>
      </c>
      <c r="BR26" s="263"/>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6"/>
    </row>
    <row r="27" spans="1:131" s="247"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2"/>
      <c r="BK27" s="252"/>
      <c r="BL27" s="252"/>
      <c r="BM27" s="252"/>
      <c r="BN27" s="252"/>
      <c r="BO27" s="265"/>
      <c r="BP27" s="265"/>
      <c r="BQ27" s="262">
        <v>21</v>
      </c>
      <c r="BR27" s="263"/>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6"/>
    </row>
    <row r="28" spans="1:131" s="247" customFormat="1" ht="26.25" customHeight="1" thickTop="1" x14ac:dyDescent="0.15">
      <c r="A28" s="266">
        <v>1</v>
      </c>
      <c r="B28" s="1102" t="s">
        <v>398</v>
      </c>
      <c r="C28" s="1103"/>
      <c r="D28" s="1103"/>
      <c r="E28" s="1103"/>
      <c r="F28" s="1103"/>
      <c r="G28" s="1103"/>
      <c r="H28" s="1103"/>
      <c r="I28" s="1103"/>
      <c r="J28" s="1103"/>
      <c r="K28" s="1103"/>
      <c r="L28" s="1103"/>
      <c r="M28" s="1103"/>
      <c r="N28" s="1103"/>
      <c r="O28" s="1103"/>
      <c r="P28" s="1104"/>
      <c r="Q28" s="1105">
        <v>3719</v>
      </c>
      <c r="R28" s="1106"/>
      <c r="S28" s="1106"/>
      <c r="T28" s="1106"/>
      <c r="U28" s="1106"/>
      <c r="V28" s="1106">
        <v>3594</v>
      </c>
      <c r="W28" s="1106"/>
      <c r="X28" s="1106"/>
      <c r="Y28" s="1106"/>
      <c r="Z28" s="1106"/>
      <c r="AA28" s="1106">
        <v>125</v>
      </c>
      <c r="AB28" s="1106"/>
      <c r="AC28" s="1106"/>
      <c r="AD28" s="1106"/>
      <c r="AE28" s="1107"/>
      <c r="AF28" s="1108">
        <v>125</v>
      </c>
      <c r="AG28" s="1106"/>
      <c r="AH28" s="1106"/>
      <c r="AI28" s="1106"/>
      <c r="AJ28" s="1109"/>
      <c r="AK28" s="1110">
        <v>306</v>
      </c>
      <c r="AL28" s="1098"/>
      <c r="AM28" s="1098"/>
      <c r="AN28" s="1098"/>
      <c r="AO28" s="1098"/>
      <c r="AP28" s="1098" t="s">
        <v>576</v>
      </c>
      <c r="AQ28" s="1098"/>
      <c r="AR28" s="1098"/>
      <c r="AS28" s="1098"/>
      <c r="AT28" s="1098"/>
      <c r="AU28" s="1098" t="s">
        <v>576</v>
      </c>
      <c r="AV28" s="1098"/>
      <c r="AW28" s="1098"/>
      <c r="AX28" s="1098"/>
      <c r="AY28" s="1098"/>
      <c r="AZ28" s="1099"/>
      <c r="BA28" s="1099"/>
      <c r="BB28" s="1099"/>
      <c r="BC28" s="1099"/>
      <c r="BD28" s="1099"/>
      <c r="BE28" s="1100"/>
      <c r="BF28" s="1100"/>
      <c r="BG28" s="1100"/>
      <c r="BH28" s="1100"/>
      <c r="BI28" s="1101"/>
      <c r="BJ28" s="252"/>
      <c r="BK28" s="252"/>
      <c r="BL28" s="252"/>
      <c r="BM28" s="252"/>
      <c r="BN28" s="252"/>
      <c r="BO28" s="265"/>
      <c r="BP28" s="265"/>
      <c r="BQ28" s="262">
        <v>22</v>
      </c>
      <c r="BR28" s="263"/>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6"/>
    </row>
    <row r="29" spans="1:131" s="247" customFormat="1" ht="26.25" customHeight="1" x14ac:dyDescent="0.15">
      <c r="A29" s="266">
        <v>2</v>
      </c>
      <c r="B29" s="1089" t="s">
        <v>399</v>
      </c>
      <c r="C29" s="1090"/>
      <c r="D29" s="1090"/>
      <c r="E29" s="1090"/>
      <c r="F29" s="1090"/>
      <c r="G29" s="1090"/>
      <c r="H29" s="1090"/>
      <c r="I29" s="1090"/>
      <c r="J29" s="1090"/>
      <c r="K29" s="1090"/>
      <c r="L29" s="1090"/>
      <c r="M29" s="1090"/>
      <c r="N29" s="1090"/>
      <c r="O29" s="1090"/>
      <c r="P29" s="1091"/>
      <c r="Q29" s="1095">
        <v>393</v>
      </c>
      <c r="R29" s="1096"/>
      <c r="S29" s="1096"/>
      <c r="T29" s="1096"/>
      <c r="U29" s="1096"/>
      <c r="V29" s="1096">
        <v>384</v>
      </c>
      <c r="W29" s="1096"/>
      <c r="X29" s="1096"/>
      <c r="Y29" s="1096"/>
      <c r="Z29" s="1096"/>
      <c r="AA29" s="1096">
        <v>9</v>
      </c>
      <c r="AB29" s="1096"/>
      <c r="AC29" s="1096"/>
      <c r="AD29" s="1096"/>
      <c r="AE29" s="1097"/>
      <c r="AF29" s="1071">
        <v>9</v>
      </c>
      <c r="AG29" s="1072"/>
      <c r="AH29" s="1072"/>
      <c r="AI29" s="1072"/>
      <c r="AJ29" s="1073"/>
      <c r="AK29" s="1031">
        <v>573</v>
      </c>
      <c r="AL29" s="1022"/>
      <c r="AM29" s="1022"/>
      <c r="AN29" s="1022"/>
      <c r="AO29" s="1022"/>
      <c r="AP29" s="1022" t="s">
        <v>576</v>
      </c>
      <c r="AQ29" s="1022"/>
      <c r="AR29" s="1022"/>
      <c r="AS29" s="1022"/>
      <c r="AT29" s="1022"/>
      <c r="AU29" s="1022" t="s">
        <v>576</v>
      </c>
      <c r="AV29" s="1022"/>
      <c r="AW29" s="1022"/>
      <c r="AX29" s="1022"/>
      <c r="AY29" s="1022"/>
      <c r="AZ29" s="1094"/>
      <c r="BA29" s="1094"/>
      <c r="BB29" s="1094"/>
      <c r="BC29" s="1094"/>
      <c r="BD29" s="1094"/>
      <c r="BE29" s="1084"/>
      <c r="BF29" s="1084"/>
      <c r="BG29" s="1084"/>
      <c r="BH29" s="1084"/>
      <c r="BI29" s="1085"/>
      <c r="BJ29" s="252"/>
      <c r="BK29" s="252"/>
      <c r="BL29" s="252"/>
      <c r="BM29" s="252"/>
      <c r="BN29" s="252"/>
      <c r="BO29" s="265"/>
      <c r="BP29" s="265"/>
      <c r="BQ29" s="262">
        <v>23</v>
      </c>
      <c r="BR29" s="263"/>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6"/>
    </row>
    <row r="30" spans="1:131" s="247" customFormat="1" ht="26.25" customHeight="1" x14ac:dyDescent="0.15">
      <c r="A30" s="266">
        <v>3</v>
      </c>
      <c r="B30" s="1089" t="s">
        <v>400</v>
      </c>
      <c r="C30" s="1090"/>
      <c r="D30" s="1090"/>
      <c r="E30" s="1090"/>
      <c r="F30" s="1090"/>
      <c r="G30" s="1090"/>
      <c r="H30" s="1090"/>
      <c r="I30" s="1090"/>
      <c r="J30" s="1090"/>
      <c r="K30" s="1090"/>
      <c r="L30" s="1090"/>
      <c r="M30" s="1090"/>
      <c r="N30" s="1090"/>
      <c r="O30" s="1090"/>
      <c r="P30" s="1091"/>
      <c r="Q30" s="1095">
        <v>4152</v>
      </c>
      <c r="R30" s="1096"/>
      <c r="S30" s="1096"/>
      <c r="T30" s="1096"/>
      <c r="U30" s="1096"/>
      <c r="V30" s="1096">
        <v>4056</v>
      </c>
      <c r="W30" s="1096"/>
      <c r="X30" s="1096"/>
      <c r="Y30" s="1096"/>
      <c r="Z30" s="1096"/>
      <c r="AA30" s="1096">
        <v>96</v>
      </c>
      <c r="AB30" s="1096"/>
      <c r="AC30" s="1096"/>
      <c r="AD30" s="1096"/>
      <c r="AE30" s="1097"/>
      <c r="AF30" s="1071">
        <v>96</v>
      </c>
      <c r="AG30" s="1072"/>
      <c r="AH30" s="1072"/>
      <c r="AI30" s="1072"/>
      <c r="AJ30" s="1073"/>
      <c r="AK30" s="1031">
        <v>113</v>
      </c>
      <c r="AL30" s="1022"/>
      <c r="AM30" s="1022"/>
      <c r="AN30" s="1022"/>
      <c r="AO30" s="1022"/>
      <c r="AP30" s="1022" t="s">
        <v>576</v>
      </c>
      <c r="AQ30" s="1022"/>
      <c r="AR30" s="1022"/>
      <c r="AS30" s="1022"/>
      <c r="AT30" s="1022"/>
      <c r="AU30" s="1022" t="s">
        <v>576</v>
      </c>
      <c r="AV30" s="1022"/>
      <c r="AW30" s="1022"/>
      <c r="AX30" s="1022"/>
      <c r="AY30" s="1022"/>
      <c r="AZ30" s="1094"/>
      <c r="BA30" s="1094"/>
      <c r="BB30" s="1094"/>
      <c r="BC30" s="1094"/>
      <c r="BD30" s="1094"/>
      <c r="BE30" s="1084"/>
      <c r="BF30" s="1084"/>
      <c r="BG30" s="1084"/>
      <c r="BH30" s="1084"/>
      <c r="BI30" s="1085"/>
      <c r="BJ30" s="252"/>
      <c r="BK30" s="252"/>
      <c r="BL30" s="252"/>
      <c r="BM30" s="252"/>
      <c r="BN30" s="252"/>
      <c r="BO30" s="265"/>
      <c r="BP30" s="265"/>
      <c r="BQ30" s="262">
        <v>24</v>
      </c>
      <c r="BR30" s="263"/>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6"/>
    </row>
    <row r="31" spans="1:131" s="247" customFormat="1" ht="26.25" customHeight="1" x14ac:dyDescent="0.15">
      <c r="A31" s="266">
        <v>4</v>
      </c>
      <c r="B31" s="1089" t="s">
        <v>401</v>
      </c>
      <c r="C31" s="1090"/>
      <c r="D31" s="1090"/>
      <c r="E31" s="1090"/>
      <c r="F31" s="1090"/>
      <c r="G31" s="1090"/>
      <c r="H31" s="1090"/>
      <c r="I31" s="1090"/>
      <c r="J31" s="1090"/>
      <c r="K31" s="1090"/>
      <c r="L31" s="1090"/>
      <c r="M31" s="1090"/>
      <c r="N31" s="1090"/>
      <c r="O31" s="1090"/>
      <c r="P31" s="1091"/>
      <c r="Q31" s="1095">
        <v>1119</v>
      </c>
      <c r="R31" s="1096"/>
      <c r="S31" s="1096"/>
      <c r="T31" s="1096"/>
      <c r="U31" s="1096"/>
      <c r="V31" s="1096">
        <v>890</v>
      </c>
      <c r="W31" s="1096"/>
      <c r="X31" s="1096"/>
      <c r="Y31" s="1096"/>
      <c r="Z31" s="1096"/>
      <c r="AA31" s="1096">
        <v>229</v>
      </c>
      <c r="AB31" s="1096"/>
      <c r="AC31" s="1096"/>
      <c r="AD31" s="1096"/>
      <c r="AE31" s="1097"/>
      <c r="AF31" s="1071">
        <v>3011</v>
      </c>
      <c r="AG31" s="1072"/>
      <c r="AH31" s="1072"/>
      <c r="AI31" s="1072"/>
      <c r="AJ31" s="1073"/>
      <c r="AK31" s="1031">
        <v>438</v>
      </c>
      <c r="AL31" s="1022"/>
      <c r="AM31" s="1022"/>
      <c r="AN31" s="1022"/>
      <c r="AO31" s="1022"/>
      <c r="AP31" s="1022">
        <v>3465</v>
      </c>
      <c r="AQ31" s="1022"/>
      <c r="AR31" s="1022"/>
      <c r="AS31" s="1022"/>
      <c r="AT31" s="1022"/>
      <c r="AU31" s="1022" t="s">
        <v>576</v>
      </c>
      <c r="AV31" s="1022"/>
      <c r="AW31" s="1022"/>
      <c r="AX31" s="1022"/>
      <c r="AY31" s="1022"/>
      <c r="AZ31" s="1094" t="s">
        <v>576</v>
      </c>
      <c r="BA31" s="1094"/>
      <c r="BB31" s="1094"/>
      <c r="BC31" s="1094"/>
      <c r="BD31" s="1094"/>
      <c r="BE31" s="1084" t="s">
        <v>402</v>
      </c>
      <c r="BF31" s="1084"/>
      <c r="BG31" s="1084"/>
      <c r="BH31" s="1084"/>
      <c r="BI31" s="1085"/>
      <c r="BJ31" s="252"/>
      <c r="BK31" s="252"/>
      <c r="BL31" s="252"/>
      <c r="BM31" s="252"/>
      <c r="BN31" s="252"/>
      <c r="BO31" s="265"/>
      <c r="BP31" s="265"/>
      <c r="BQ31" s="262">
        <v>25</v>
      </c>
      <c r="BR31" s="263"/>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6"/>
    </row>
    <row r="32" spans="1:131" s="247" customFormat="1" ht="26.25" customHeight="1" x14ac:dyDescent="0.15">
      <c r="A32" s="266">
        <v>5</v>
      </c>
      <c r="B32" s="1089" t="s">
        <v>403</v>
      </c>
      <c r="C32" s="1090"/>
      <c r="D32" s="1090"/>
      <c r="E32" s="1090"/>
      <c r="F32" s="1090"/>
      <c r="G32" s="1090"/>
      <c r="H32" s="1090"/>
      <c r="I32" s="1090"/>
      <c r="J32" s="1090"/>
      <c r="K32" s="1090"/>
      <c r="L32" s="1090"/>
      <c r="M32" s="1090"/>
      <c r="N32" s="1090"/>
      <c r="O32" s="1090"/>
      <c r="P32" s="1091"/>
      <c r="Q32" s="1095">
        <v>1436</v>
      </c>
      <c r="R32" s="1096"/>
      <c r="S32" s="1096"/>
      <c r="T32" s="1096"/>
      <c r="U32" s="1096"/>
      <c r="V32" s="1096">
        <v>1404</v>
      </c>
      <c r="W32" s="1096"/>
      <c r="X32" s="1096"/>
      <c r="Y32" s="1096"/>
      <c r="Z32" s="1096"/>
      <c r="AA32" s="1096">
        <v>32</v>
      </c>
      <c r="AB32" s="1096"/>
      <c r="AC32" s="1096"/>
      <c r="AD32" s="1096"/>
      <c r="AE32" s="1097"/>
      <c r="AF32" s="1071">
        <v>507</v>
      </c>
      <c r="AG32" s="1072"/>
      <c r="AH32" s="1072"/>
      <c r="AI32" s="1072"/>
      <c r="AJ32" s="1073"/>
      <c r="AK32" s="1031">
        <v>1</v>
      </c>
      <c r="AL32" s="1022"/>
      <c r="AM32" s="1022"/>
      <c r="AN32" s="1022"/>
      <c r="AO32" s="1022"/>
      <c r="AP32" s="1022" t="s">
        <v>576</v>
      </c>
      <c r="AQ32" s="1022"/>
      <c r="AR32" s="1022"/>
      <c r="AS32" s="1022"/>
      <c r="AT32" s="1022"/>
      <c r="AU32" s="1022" t="s">
        <v>576</v>
      </c>
      <c r="AV32" s="1022"/>
      <c r="AW32" s="1022"/>
      <c r="AX32" s="1022"/>
      <c r="AY32" s="1022"/>
      <c r="AZ32" s="1094" t="s">
        <v>576</v>
      </c>
      <c r="BA32" s="1094"/>
      <c r="BB32" s="1094"/>
      <c r="BC32" s="1094"/>
      <c r="BD32" s="1094"/>
      <c r="BE32" s="1084" t="s">
        <v>402</v>
      </c>
      <c r="BF32" s="1084"/>
      <c r="BG32" s="1084"/>
      <c r="BH32" s="1084"/>
      <c r="BI32" s="1085"/>
      <c r="BJ32" s="252"/>
      <c r="BK32" s="252"/>
      <c r="BL32" s="252"/>
      <c r="BM32" s="252"/>
      <c r="BN32" s="252"/>
      <c r="BO32" s="265"/>
      <c r="BP32" s="265"/>
      <c r="BQ32" s="262">
        <v>26</v>
      </c>
      <c r="BR32" s="263"/>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6"/>
    </row>
    <row r="33" spans="1:131" s="247" customFormat="1" ht="26.25" customHeight="1" x14ac:dyDescent="0.15">
      <c r="A33" s="266">
        <v>6</v>
      </c>
      <c r="B33" s="1089" t="s">
        <v>404</v>
      </c>
      <c r="C33" s="1090"/>
      <c r="D33" s="1090"/>
      <c r="E33" s="1090"/>
      <c r="F33" s="1090"/>
      <c r="G33" s="1090"/>
      <c r="H33" s="1090"/>
      <c r="I33" s="1090"/>
      <c r="J33" s="1090"/>
      <c r="K33" s="1090"/>
      <c r="L33" s="1090"/>
      <c r="M33" s="1090"/>
      <c r="N33" s="1090"/>
      <c r="O33" s="1090"/>
      <c r="P33" s="1091"/>
      <c r="Q33" s="1095">
        <v>1853</v>
      </c>
      <c r="R33" s="1096"/>
      <c r="S33" s="1096"/>
      <c r="T33" s="1096"/>
      <c r="U33" s="1096"/>
      <c r="V33" s="1096">
        <v>1864</v>
      </c>
      <c r="W33" s="1096"/>
      <c r="X33" s="1096"/>
      <c r="Y33" s="1096"/>
      <c r="Z33" s="1096"/>
      <c r="AA33" s="1096">
        <v>-12</v>
      </c>
      <c r="AB33" s="1096"/>
      <c r="AC33" s="1096"/>
      <c r="AD33" s="1096"/>
      <c r="AE33" s="1097"/>
      <c r="AF33" s="1071">
        <v>278</v>
      </c>
      <c r="AG33" s="1072"/>
      <c r="AH33" s="1072"/>
      <c r="AI33" s="1072"/>
      <c r="AJ33" s="1073"/>
      <c r="AK33" s="1031">
        <v>889</v>
      </c>
      <c r="AL33" s="1022"/>
      <c r="AM33" s="1022"/>
      <c r="AN33" s="1022"/>
      <c r="AO33" s="1022"/>
      <c r="AP33" s="1022">
        <v>12841</v>
      </c>
      <c r="AQ33" s="1022"/>
      <c r="AR33" s="1022"/>
      <c r="AS33" s="1022"/>
      <c r="AT33" s="1022"/>
      <c r="AU33" s="1022">
        <v>9319</v>
      </c>
      <c r="AV33" s="1022"/>
      <c r="AW33" s="1022"/>
      <c r="AX33" s="1022"/>
      <c r="AY33" s="1022"/>
      <c r="AZ33" s="1094" t="s">
        <v>576</v>
      </c>
      <c r="BA33" s="1094"/>
      <c r="BB33" s="1094"/>
      <c r="BC33" s="1094"/>
      <c r="BD33" s="1094"/>
      <c r="BE33" s="1084" t="s">
        <v>402</v>
      </c>
      <c r="BF33" s="1084"/>
      <c r="BG33" s="1084"/>
      <c r="BH33" s="1084"/>
      <c r="BI33" s="1085"/>
      <c r="BJ33" s="252"/>
      <c r="BK33" s="252"/>
      <c r="BL33" s="252"/>
      <c r="BM33" s="252"/>
      <c r="BN33" s="252"/>
      <c r="BO33" s="265"/>
      <c r="BP33" s="265"/>
      <c r="BQ33" s="262">
        <v>27</v>
      </c>
      <c r="BR33" s="263"/>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6"/>
    </row>
    <row r="34" spans="1:131" s="247" customFormat="1" ht="26.25" customHeight="1" x14ac:dyDescent="0.15">
      <c r="A34" s="266">
        <v>7</v>
      </c>
      <c r="B34" s="1089" t="s">
        <v>405</v>
      </c>
      <c r="C34" s="1090"/>
      <c r="D34" s="1090"/>
      <c r="E34" s="1090"/>
      <c r="F34" s="1090"/>
      <c r="G34" s="1090"/>
      <c r="H34" s="1090"/>
      <c r="I34" s="1090"/>
      <c r="J34" s="1090"/>
      <c r="K34" s="1090"/>
      <c r="L34" s="1090"/>
      <c r="M34" s="1090"/>
      <c r="N34" s="1090"/>
      <c r="O34" s="1090"/>
      <c r="P34" s="1091"/>
      <c r="Q34" s="1095">
        <v>2459</v>
      </c>
      <c r="R34" s="1096"/>
      <c r="S34" s="1096"/>
      <c r="T34" s="1096"/>
      <c r="U34" s="1096"/>
      <c r="V34" s="1096">
        <v>2504</v>
      </c>
      <c r="W34" s="1096"/>
      <c r="X34" s="1096"/>
      <c r="Y34" s="1096"/>
      <c r="Z34" s="1096"/>
      <c r="AA34" s="1096">
        <v>-45</v>
      </c>
      <c r="AB34" s="1096"/>
      <c r="AC34" s="1096"/>
      <c r="AD34" s="1096"/>
      <c r="AE34" s="1097"/>
      <c r="AF34" s="1071">
        <v>451</v>
      </c>
      <c r="AG34" s="1072"/>
      <c r="AH34" s="1072"/>
      <c r="AI34" s="1072"/>
      <c r="AJ34" s="1073"/>
      <c r="AK34" s="1031">
        <v>383</v>
      </c>
      <c r="AL34" s="1022"/>
      <c r="AM34" s="1022"/>
      <c r="AN34" s="1022"/>
      <c r="AO34" s="1022"/>
      <c r="AP34" s="1022">
        <v>585</v>
      </c>
      <c r="AQ34" s="1022"/>
      <c r="AR34" s="1022"/>
      <c r="AS34" s="1022"/>
      <c r="AT34" s="1022"/>
      <c r="AU34" s="1022">
        <v>364</v>
      </c>
      <c r="AV34" s="1022"/>
      <c r="AW34" s="1022"/>
      <c r="AX34" s="1022"/>
      <c r="AY34" s="1022"/>
      <c r="AZ34" s="1094" t="s">
        <v>576</v>
      </c>
      <c r="BA34" s="1094"/>
      <c r="BB34" s="1094"/>
      <c r="BC34" s="1094"/>
      <c r="BD34" s="1094"/>
      <c r="BE34" s="1084" t="s">
        <v>406</v>
      </c>
      <c r="BF34" s="1084"/>
      <c r="BG34" s="1084"/>
      <c r="BH34" s="1084"/>
      <c r="BI34" s="1085"/>
      <c r="BJ34" s="252"/>
      <c r="BK34" s="252"/>
      <c r="BL34" s="252"/>
      <c r="BM34" s="252"/>
      <c r="BN34" s="252"/>
      <c r="BO34" s="265"/>
      <c r="BP34" s="265"/>
      <c r="BQ34" s="262">
        <v>28</v>
      </c>
      <c r="BR34" s="263"/>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6"/>
    </row>
    <row r="35" spans="1:131" s="247" customFormat="1" ht="26.25" customHeight="1" x14ac:dyDescent="0.15">
      <c r="A35" s="266">
        <v>8</v>
      </c>
      <c r="B35" s="1089" t="s">
        <v>407</v>
      </c>
      <c r="C35" s="1090"/>
      <c r="D35" s="1090"/>
      <c r="E35" s="1090"/>
      <c r="F35" s="1090"/>
      <c r="G35" s="1090"/>
      <c r="H35" s="1090"/>
      <c r="I35" s="1090"/>
      <c r="J35" s="1090"/>
      <c r="K35" s="1090"/>
      <c r="L35" s="1090"/>
      <c r="M35" s="1090"/>
      <c r="N35" s="1090"/>
      <c r="O35" s="1090"/>
      <c r="P35" s="1091"/>
      <c r="Q35" s="1095">
        <v>103</v>
      </c>
      <c r="R35" s="1096"/>
      <c r="S35" s="1096"/>
      <c r="T35" s="1096"/>
      <c r="U35" s="1096"/>
      <c r="V35" s="1096">
        <v>81</v>
      </c>
      <c r="W35" s="1096"/>
      <c r="X35" s="1096"/>
      <c r="Y35" s="1096"/>
      <c r="Z35" s="1096"/>
      <c r="AA35" s="1096">
        <v>22</v>
      </c>
      <c r="AB35" s="1096"/>
      <c r="AC35" s="1096"/>
      <c r="AD35" s="1096"/>
      <c r="AE35" s="1097"/>
      <c r="AF35" s="1071">
        <v>331</v>
      </c>
      <c r="AG35" s="1072"/>
      <c r="AH35" s="1072"/>
      <c r="AI35" s="1072"/>
      <c r="AJ35" s="1073"/>
      <c r="AK35" s="1031" t="s">
        <v>576</v>
      </c>
      <c r="AL35" s="1022"/>
      <c r="AM35" s="1022"/>
      <c r="AN35" s="1022"/>
      <c r="AO35" s="1022"/>
      <c r="AP35" s="1022" t="s">
        <v>576</v>
      </c>
      <c r="AQ35" s="1022"/>
      <c r="AR35" s="1022"/>
      <c r="AS35" s="1022"/>
      <c r="AT35" s="1022"/>
      <c r="AU35" s="1022" t="s">
        <v>576</v>
      </c>
      <c r="AV35" s="1022"/>
      <c r="AW35" s="1022"/>
      <c r="AX35" s="1022"/>
      <c r="AY35" s="1022"/>
      <c r="AZ35" s="1094" t="s">
        <v>577</v>
      </c>
      <c r="BA35" s="1094"/>
      <c r="BB35" s="1094"/>
      <c r="BC35" s="1094"/>
      <c r="BD35" s="1094"/>
      <c r="BE35" s="1084" t="s">
        <v>408</v>
      </c>
      <c r="BF35" s="1084"/>
      <c r="BG35" s="1084"/>
      <c r="BH35" s="1084"/>
      <c r="BI35" s="1085"/>
      <c r="BJ35" s="252"/>
      <c r="BK35" s="252"/>
      <c r="BL35" s="252"/>
      <c r="BM35" s="252"/>
      <c r="BN35" s="252"/>
      <c r="BO35" s="265"/>
      <c r="BP35" s="265"/>
      <c r="BQ35" s="262">
        <v>29</v>
      </c>
      <c r="BR35" s="263"/>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6"/>
    </row>
    <row r="36" spans="1:131" s="247" customFormat="1" ht="26.25" customHeight="1" x14ac:dyDescent="0.15">
      <c r="A36" s="266">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1"/>
      <c r="AL36" s="1022"/>
      <c r="AM36" s="1022"/>
      <c r="AN36" s="1022"/>
      <c r="AO36" s="1022"/>
      <c r="AP36" s="1022"/>
      <c r="AQ36" s="1022"/>
      <c r="AR36" s="1022"/>
      <c r="AS36" s="1022"/>
      <c r="AT36" s="1022"/>
      <c r="AU36" s="1022"/>
      <c r="AV36" s="1022"/>
      <c r="AW36" s="1022"/>
      <c r="AX36" s="1022"/>
      <c r="AY36" s="1022"/>
      <c r="AZ36" s="1094"/>
      <c r="BA36" s="1094"/>
      <c r="BB36" s="1094"/>
      <c r="BC36" s="1094"/>
      <c r="BD36" s="1094"/>
      <c r="BE36" s="1084"/>
      <c r="BF36" s="1084"/>
      <c r="BG36" s="1084"/>
      <c r="BH36" s="1084"/>
      <c r="BI36" s="1085"/>
      <c r="BJ36" s="252"/>
      <c r="BK36" s="252"/>
      <c r="BL36" s="252"/>
      <c r="BM36" s="252"/>
      <c r="BN36" s="252"/>
      <c r="BO36" s="265"/>
      <c r="BP36" s="265"/>
      <c r="BQ36" s="262">
        <v>30</v>
      </c>
      <c r="BR36" s="263"/>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6"/>
    </row>
    <row r="37" spans="1:131" s="247" customFormat="1" ht="26.25" customHeight="1" x14ac:dyDescent="0.15">
      <c r="A37" s="266">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1"/>
      <c r="AL37" s="1022"/>
      <c r="AM37" s="1022"/>
      <c r="AN37" s="1022"/>
      <c r="AO37" s="1022"/>
      <c r="AP37" s="1022"/>
      <c r="AQ37" s="1022"/>
      <c r="AR37" s="1022"/>
      <c r="AS37" s="1022"/>
      <c r="AT37" s="1022"/>
      <c r="AU37" s="1022"/>
      <c r="AV37" s="1022"/>
      <c r="AW37" s="1022"/>
      <c r="AX37" s="1022"/>
      <c r="AY37" s="1022"/>
      <c r="AZ37" s="1094"/>
      <c r="BA37" s="1094"/>
      <c r="BB37" s="1094"/>
      <c r="BC37" s="1094"/>
      <c r="BD37" s="1094"/>
      <c r="BE37" s="1084"/>
      <c r="BF37" s="1084"/>
      <c r="BG37" s="1084"/>
      <c r="BH37" s="1084"/>
      <c r="BI37" s="1085"/>
      <c r="BJ37" s="252"/>
      <c r="BK37" s="252"/>
      <c r="BL37" s="252"/>
      <c r="BM37" s="252"/>
      <c r="BN37" s="252"/>
      <c r="BO37" s="265"/>
      <c r="BP37" s="265"/>
      <c r="BQ37" s="262">
        <v>31</v>
      </c>
      <c r="BR37" s="263"/>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6"/>
    </row>
    <row r="38" spans="1:131" s="247" customFormat="1" ht="26.25" customHeight="1" x14ac:dyDescent="0.15">
      <c r="A38" s="266">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1"/>
      <c r="AL38" s="1022"/>
      <c r="AM38" s="1022"/>
      <c r="AN38" s="1022"/>
      <c r="AO38" s="1022"/>
      <c r="AP38" s="1022"/>
      <c r="AQ38" s="1022"/>
      <c r="AR38" s="1022"/>
      <c r="AS38" s="1022"/>
      <c r="AT38" s="1022"/>
      <c r="AU38" s="1022"/>
      <c r="AV38" s="1022"/>
      <c r="AW38" s="1022"/>
      <c r="AX38" s="1022"/>
      <c r="AY38" s="1022"/>
      <c r="AZ38" s="1094"/>
      <c r="BA38" s="1094"/>
      <c r="BB38" s="1094"/>
      <c r="BC38" s="1094"/>
      <c r="BD38" s="1094"/>
      <c r="BE38" s="1084"/>
      <c r="BF38" s="1084"/>
      <c r="BG38" s="1084"/>
      <c r="BH38" s="1084"/>
      <c r="BI38" s="1085"/>
      <c r="BJ38" s="252"/>
      <c r="BK38" s="252"/>
      <c r="BL38" s="252"/>
      <c r="BM38" s="252"/>
      <c r="BN38" s="252"/>
      <c r="BO38" s="265"/>
      <c r="BP38" s="265"/>
      <c r="BQ38" s="262">
        <v>32</v>
      </c>
      <c r="BR38" s="263"/>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6"/>
    </row>
    <row r="39" spans="1:131" s="247" customFormat="1" ht="26.25" customHeight="1" x14ac:dyDescent="0.15">
      <c r="A39" s="266">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1"/>
      <c r="AL39" s="1022"/>
      <c r="AM39" s="1022"/>
      <c r="AN39" s="1022"/>
      <c r="AO39" s="1022"/>
      <c r="AP39" s="1022"/>
      <c r="AQ39" s="1022"/>
      <c r="AR39" s="1022"/>
      <c r="AS39" s="1022"/>
      <c r="AT39" s="1022"/>
      <c r="AU39" s="1022"/>
      <c r="AV39" s="1022"/>
      <c r="AW39" s="1022"/>
      <c r="AX39" s="1022"/>
      <c r="AY39" s="1022"/>
      <c r="AZ39" s="1094"/>
      <c r="BA39" s="1094"/>
      <c r="BB39" s="1094"/>
      <c r="BC39" s="1094"/>
      <c r="BD39" s="1094"/>
      <c r="BE39" s="1084"/>
      <c r="BF39" s="1084"/>
      <c r="BG39" s="1084"/>
      <c r="BH39" s="1084"/>
      <c r="BI39" s="1085"/>
      <c r="BJ39" s="252"/>
      <c r="BK39" s="252"/>
      <c r="BL39" s="252"/>
      <c r="BM39" s="252"/>
      <c r="BN39" s="252"/>
      <c r="BO39" s="265"/>
      <c r="BP39" s="265"/>
      <c r="BQ39" s="262">
        <v>33</v>
      </c>
      <c r="BR39" s="263"/>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6"/>
    </row>
    <row r="40" spans="1:131" s="247" customFormat="1" ht="26.25" customHeight="1" x14ac:dyDescent="0.15">
      <c r="A40" s="261">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1"/>
      <c r="AL40" s="1022"/>
      <c r="AM40" s="1022"/>
      <c r="AN40" s="1022"/>
      <c r="AO40" s="1022"/>
      <c r="AP40" s="1022"/>
      <c r="AQ40" s="1022"/>
      <c r="AR40" s="1022"/>
      <c r="AS40" s="1022"/>
      <c r="AT40" s="1022"/>
      <c r="AU40" s="1022"/>
      <c r="AV40" s="1022"/>
      <c r="AW40" s="1022"/>
      <c r="AX40" s="1022"/>
      <c r="AY40" s="1022"/>
      <c r="AZ40" s="1094"/>
      <c r="BA40" s="1094"/>
      <c r="BB40" s="1094"/>
      <c r="BC40" s="1094"/>
      <c r="BD40" s="1094"/>
      <c r="BE40" s="1084"/>
      <c r="BF40" s="1084"/>
      <c r="BG40" s="1084"/>
      <c r="BH40" s="1084"/>
      <c r="BI40" s="1085"/>
      <c r="BJ40" s="252"/>
      <c r="BK40" s="252"/>
      <c r="BL40" s="252"/>
      <c r="BM40" s="252"/>
      <c r="BN40" s="252"/>
      <c r="BO40" s="265"/>
      <c r="BP40" s="265"/>
      <c r="BQ40" s="262">
        <v>34</v>
      </c>
      <c r="BR40" s="263"/>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6"/>
    </row>
    <row r="41" spans="1:131" s="247" customFormat="1" ht="26.25" customHeight="1" x14ac:dyDescent="0.15">
      <c r="A41" s="261">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1"/>
      <c r="AL41" s="1022"/>
      <c r="AM41" s="1022"/>
      <c r="AN41" s="1022"/>
      <c r="AO41" s="1022"/>
      <c r="AP41" s="1022"/>
      <c r="AQ41" s="1022"/>
      <c r="AR41" s="1022"/>
      <c r="AS41" s="1022"/>
      <c r="AT41" s="1022"/>
      <c r="AU41" s="1022"/>
      <c r="AV41" s="1022"/>
      <c r="AW41" s="1022"/>
      <c r="AX41" s="1022"/>
      <c r="AY41" s="1022"/>
      <c r="AZ41" s="1094"/>
      <c r="BA41" s="1094"/>
      <c r="BB41" s="1094"/>
      <c r="BC41" s="1094"/>
      <c r="BD41" s="1094"/>
      <c r="BE41" s="1084"/>
      <c r="BF41" s="1084"/>
      <c r="BG41" s="1084"/>
      <c r="BH41" s="1084"/>
      <c r="BI41" s="1085"/>
      <c r="BJ41" s="252"/>
      <c r="BK41" s="252"/>
      <c r="BL41" s="252"/>
      <c r="BM41" s="252"/>
      <c r="BN41" s="252"/>
      <c r="BO41" s="265"/>
      <c r="BP41" s="265"/>
      <c r="BQ41" s="262">
        <v>35</v>
      </c>
      <c r="BR41" s="263"/>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6"/>
    </row>
    <row r="42" spans="1:131" s="247" customFormat="1" ht="26.25" customHeight="1" x14ac:dyDescent="0.15">
      <c r="A42" s="261">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1"/>
      <c r="AL42" s="1022"/>
      <c r="AM42" s="1022"/>
      <c r="AN42" s="1022"/>
      <c r="AO42" s="1022"/>
      <c r="AP42" s="1022"/>
      <c r="AQ42" s="1022"/>
      <c r="AR42" s="1022"/>
      <c r="AS42" s="1022"/>
      <c r="AT42" s="1022"/>
      <c r="AU42" s="1022"/>
      <c r="AV42" s="1022"/>
      <c r="AW42" s="1022"/>
      <c r="AX42" s="1022"/>
      <c r="AY42" s="1022"/>
      <c r="AZ42" s="1094"/>
      <c r="BA42" s="1094"/>
      <c r="BB42" s="1094"/>
      <c r="BC42" s="1094"/>
      <c r="BD42" s="1094"/>
      <c r="BE42" s="1084"/>
      <c r="BF42" s="1084"/>
      <c r="BG42" s="1084"/>
      <c r="BH42" s="1084"/>
      <c r="BI42" s="1085"/>
      <c r="BJ42" s="252"/>
      <c r="BK42" s="252"/>
      <c r="BL42" s="252"/>
      <c r="BM42" s="252"/>
      <c r="BN42" s="252"/>
      <c r="BO42" s="265"/>
      <c r="BP42" s="265"/>
      <c r="BQ42" s="262">
        <v>36</v>
      </c>
      <c r="BR42" s="263"/>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6"/>
    </row>
    <row r="43" spans="1:131" s="247" customFormat="1" ht="26.25" customHeight="1" x14ac:dyDescent="0.15">
      <c r="A43" s="261">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1"/>
      <c r="AL43" s="1022"/>
      <c r="AM43" s="1022"/>
      <c r="AN43" s="1022"/>
      <c r="AO43" s="1022"/>
      <c r="AP43" s="1022"/>
      <c r="AQ43" s="1022"/>
      <c r="AR43" s="1022"/>
      <c r="AS43" s="1022"/>
      <c r="AT43" s="1022"/>
      <c r="AU43" s="1022"/>
      <c r="AV43" s="1022"/>
      <c r="AW43" s="1022"/>
      <c r="AX43" s="1022"/>
      <c r="AY43" s="1022"/>
      <c r="AZ43" s="1094"/>
      <c r="BA43" s="1094"/>
      <c r="BB43" s="1094"/>
      <c r="BC43" s="1094"/>
      <c r="BD43" s="1094"/>
      <c r="BE43" s="1084"/>
      <c r="BF43" s="1084"/>
      <c r="BG43" s="1084"/>
      <c r="BH43" s="1084"/>
      <c r="BI43" s="1085"/>
      <c r="BJ43" s="252"/>
      <c r="BK43" s="252"/>
      <c r="BL43" s="252"/>
      <c r="BM43" s="252"/>
      <c r="BN43" s="252"/>
      <c r="BO43" s="265"/>
      <c r="BP43" s="265"/>
      <c r="BQ43" s="262">
        <v>37</v>
      </c>
      <c r="BR43" s="263"/>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6"/>
    </row>
    <row r="44" spans="1:131" s="247" customFormat="1" ht="26.25" customHeight="1" x14ac:dyDescent="0.15">
      <c r="A44" s="261">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1"/>
      <c r="AL44" s="1022"/>
      <c r="AM44" s="1022"/>
      <c r="AN44" s="1022"/>
      <c r="AO44" s="1022"/>
      <c r="AP44" s="1022"/>
      <c r="AQ44" s="1022"/>
      <c r="AR44" s="1022"/>
      <c r="AS44" s="1022"/>
      <c r="AT44" s="1022"/>
      <c r="AU44" s="1022"/>
      <c r="AV44" s="1022"/>
      <c r="AW44" s="1022"/>
      <c r="AX44" s="1022"/>
      <c r="AY44" s="1022"/>
      <c r="AZ44" s="1094"/>
      <c r="BA44" s="1094"/>
      <c r="BB44" s="1094"/>
      <c r="BC44" s="1094"/>
      <c r="BD44" s="1094"/>
      <c r="BE44" s="1084"/>
      <c r="BF44" s="1084"/>
      <c r="BG44" s="1084"/>
      <c r="BH44" s="1084"/>
      <c r="BI44" s="1085"/>
      <c r="BJ44" s="252"/>
      <c r="BK44" s="252"/>
      <c r="BL44" s="252"/>
      <c r="BM44" s="252"/>
      <c r="BN44" s="252"/>
      <c r="BO44" s="265"/>
      <c r="BP44" s="265"/>
      <c r="BQ44" s="262">
        <v>38</v>
      </c>
      <c r="BR44" s="263"/>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6"/>
    </row>
    <row r="45" spans="1:131" s="247" customFormat="1" ht="26.25" customHeight="1" x14ac:dyDescent="0.15">
      <c r="A45" s="261">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1"/>
      <c r="AL45" s="1022"/>
      <c r="AM45" s="1022"/>
      <c r="AN45" s="1022"/>
      <c r="AO45" s="1022"/>
      <c r="AP45" s="1022"/>
      <c r="AQ45" s="1022"/>
      <c r="AR45" s="1022"/>
      <c r="AS45" s="1022"/>
      <c r="AT45" s="1022"/>
      <c r="AU45" s="1022"/>
      <c r="AV45" s="1022"/>
      <c r="AW45" s="1022"/>
      <c r="AX45" s="1022"/>
      <c r="AY45" s="1022"/>
      <c r="AZ45" s="1094"/>
      <c r="BA45" s="1094"/>
      <c r="BB45" s="1094"/>
      <c r="BC45" s="1094"/>
      <c r="BD45" s="1094"/>
      <c r="BE45" s="1084"/>
      <c r="BF45" s="1084"/>
      <c r="BG45" s="1084"/>
      <c r="BH45" s="1084"/>
      <c r="BI45" s="1085"/>
      <c r="BJ45" s="252"/>
      <c r="BK45" s="252"/>
      <c r="BL45" s="252"/>
      <c r="BM45" s="252"/>
      <c r="BN45" s="252"/>
      <c r="BO45" s="265"/>
      <c r="BP45" s="265"/>
      <c r="BQ45" s="262">
        <v>39</v>
      </c>
      <c r="BR45" s="263"/>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6"/>
    </row>
    <row r="46" spans="1:131" s="247" customFormat="1" ht="26.25" customHeight="1" x14ac:dyDescent="0.15">
      <c r="A46" s="261">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1"/>
      <c r="AL46" s="1022"/>
      <c r="AM46" s="1022"/>
      <c r="AN46" s="1022"/>
      <c r="AO46" s="1022"/>
      <c r="AP46" s="1022"/>
      <c r="AQ46" s="1022"/>
      <c r="AR46" s="1022"/>
      <c r="AS46" s="1022"/>
      <c r="AT46" s="1022"/>
      <c r="AU46" s="1022"/>
      <c r="AV46" s="1022"/>
      <c r="AW46" s="1022"/>
      <c r="AX46" s="1022"/>
      <c r="AY46" s="1022"/>
      <c r="AZ46" s="1094"/>
      <c r="BA46" s="1094"/>
      <c r="BB46" s="1094"/>
      <c r="BC46" s="1094"/>
      <c r="BD46" s="1094"/>
      <c r="BE46" s="1084"/>
      <c r="BF46" s="1084"/>
      <c r="BG46" s="1084"/>
      <c r="BH46" s="1084"/>
      <c r="BI46" s="1085"/>
      <c r="BJ46" s="252"/>
      <c r="BK46" s="252"/>
      <c r="BL46" s="252"/>
      <c r="BM46" s="252"/>
      <c r="BN46" s="252"/>
      <c r="BO46" s="265"/>
      <c r="BP46" s="265"/>
      <c r="BQ46" s="262">
        <v>40</v>
      </c>
      <c r="BR46" s="263"/>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6"/>
    </row>
    <row r="47" spans="1:131" s="247" customFormat="1" ht="26.25" customHeight="1" x14ac:dyDescent="0.15">
      <c r="A47" s="261">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1"/>
      <c r="AL47" s="1022"/>
      <c r="AM47" s="1022"/>
      <c r="AN47" s="1022"/>
      <c r="AO47" s="1022"/>
      <c r="AP47" s="1022"/>
      <c r="AQ47" s="1022"/>
      <c r="AR47" s="1022"/>
      <c r="AS47" s="1022"/>
      <c r="AT47" s="1022"/>
      <c r="AU47" s="1022"/>
      <c r="AV47" s="1022"/>
      <c r="AW47" s="1022"/>
      <c r="AX47" s="1022"/>
      <c r="AY47" s="1022"/>
      <c r="AZ47" s="1094"/>
      <c r="BA47" s="1094"/>
      <c r="BB47" s="1094"/>
      <c r="BC47" s="1094"/>
      <c r="BD47" s="1094"/>
      <c r="BE47" s="1084"/>
      <c r="BF47" s="1084"/>
      <c r="BG47" s="1084"/>
      <c r="BH47" s="1084"/>
      <c r="BI47" s="1085"/>
      <c r="BJ47" s="252"/>
      <c r="BK47" s="252"/>
      <c r="BL47" s="252"/>
      <c r="BM47" s="252"/>
      <c r="BN47" s="252"/>
      <c r="BO47" s="265"/>
      <c r="BP47" s="265"/>
      <c r="BQ47" s="262">
        <v>41</v>
      </c>
      <c r="BR47" s="263"/>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6"/>
    </row>
    <row r="48" spans="1:131" s="247" customFormat="1" ht="26.25" customHeight="1" x14ac:dyDescent="0.15">
      <c r="A48" s="261">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1"/>
      <c r="AL48" s="1022"/>
      <c r="AM48" s="1022"/>
      <c r="AN48" s="1022"/>
      <c r="AO48" s="1022"/>
      <c r="AP48" s="1022"/>
      <c r="AQ48" s="1022"/>
      <c r="AR48" s="1022"/>
      <c r="AS48" s="1022"/>
      <c r="AT48" s="1022"/>
      <c r="AU48" s="1022"/>
      <c r="AV48" s="1022"/>
      <c r="AW48" s="1022"/>
      <c r="AX48" s="1022"/>
      <c r="AY48" s="1022"/>
      <c r="AZ48" s="1094"/>
      <c r="BA48" s="1094"/>
      <c r="BB48" s="1094"/>
      <c r="BC48" s="1094"/>
      <c r="BD48" s="1094"/>
      <c r="BE48" s="1084"/>
      <c r="BF48" s="1084"/>
      <c r="BG48" s="1084"/>
      <c r="BH48" s="1084"/>
      <c r="BI48" s="1085"/>
      <c r="BJ48" s="252"/>
      <c r="BK48" s="252"/>
      <c r="BL48" s="252"/>
      <c r="BM48" s="252"/>
      <c r="BN48" s="252"/>
      <c r="BO48" s="265"/>
      <c r="BP48" s="265"/>
      <c r="BQ48" s="262">
        <v>42</v>
      </c>
      <c r="BR48" s="263"/>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6"/>
    </row>
    <row r="49" spans="1:131" s="247" customFormat="1" ht="26.25" customHeight="1" x14ac:dyDescent="0.15">
      <c r="A49" s="261">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1"/>
      <c r="AL49" s="1022"/>
      <c r="AM49" s="1022"/>
      <c r="AN49" s="1022"/>
      <c r="AO49" s="1022"/>
      <c r="AP49" s="1022"/>
      <c r="AQ49" s="1022"/>
      <c r="AR49" s="1022"/>
      <c r="AS49" s="1022"/>
      <c r="AT49" s="1022"/>
      <c r="AU49" s="1022"/>
      <c r="AV49" s="1022"/>
      <c r="AW49" s="1022"/>
      <c r="AX49" s="1022"/>
      <c r="AY49" s="1022"/>
      <c r="AZ49" s="1094"/>
      <c r="BA49" s="1094"/>
      <c r="BB49" s="1094"/>
      <c r="BC49" s="1094"/>
      <c r="BD49" s="1094"/>
      <c r="BE49" s="1084"/>
      <c r="BF49" s="1084"/>
      <c r="BG49" s="1084"/>
      <c r="BH49" s="1084"/>
      <c r="BI49" s="1085"/>
      <c r="BJ49" s="252"/>
      <c r="BK49" s="252"/>
      <c r="BL49" s="252"/>
      <c r="BM49" s="252"/>
      <c r="BN49" s="252"/>
      <c r="BO49" s="265"/>
      <c r="BP49" s="265"/>
      <c r="BQ49" s="262">
        <v>43</v>
      </c>
      <c r="BR49" s="263"/>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6"/>
    </row>
    <row r="50" spans="1:131" s="247" customFormat="1" ht="26.25" customHeight="1" x14ac:dyDescent="0.15">
      <c r="A50" s="261">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52"/>
      <c r="BK50" s="252"/>
      <c r="BL50" s="252"/>
      <c r="BM50" s="252"/>
      <c r="BN50" s="252"/>
      <c r="BO50" s="265"/>
      <c r="BP50" s="265"/>
      <c r="BQ50" s="262">
        <v>44</v>
      </c>
      <c r="BR50" s="263"/>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6"/>
    </row>
    <row r="51" spans="1:131" s="247" customFormat="1" ht="26.25" customHeight="1" x14ac:dyDescent="0.15">
      <c r="A51" s="261">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52"/>
      <c r="BK51" s="252"/>
      <c r="BL51" s="252"/>
      <c r="BM51" s="252"/>
      <c r="BN51" s="252"/>
      <c r="BO51" s="265"/>
      <c r="BP51" s="265"/>
      <c r="BQ51" s="262">
        <v>45</v>
      </c>
      <c r="BR51" s="263"/>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6"/>
    </row>
    <row r="52" spans="1:131" s="247" customFormat="1" ht="26.25" customHeight="1" x14ac:dyDescent="0.15">
      <c r="A52" s="261">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52"/>
      <c r="BK52" s="252"/>
      <c r="BL52" s="252"/>
      <c r="BM52" s="252"/>
      <c r="BN52" s="252"/>
      <c r="BO52" s="265"/>
      <c r="BP52" s="265"/>
      <c r="BQ52" s="262">
        <v>46</v>
      </c>
      <c r="BR52" s="263"/>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6"/>
    </row>
    <row r="53" spans="1:131" s="247" customFormat="1" ht="26.25" customHeight="1" x14ac:dyDescent="0.15">
      <c r="A53" s="261">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52"/>
      <c r="BK53" s="252"/>
      <c r="BL53" s="252"/>
      <c r="BM53" s="252"/>
      <c r="BN53" s="252"/>
      <c r="BO53" s="265"/>
      <c r="BP53" s="265"/>
      <c r="BQ53" s="262">
        <v>47</v>
      </c>
      <c r="BR53" s="263"/>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6"/>
    </row>
    <row r="54" spans="1:131" s="247" customFormat="1" ht="26.25" customHeight="1" x14ac:dyDescent="0.15">
      <c r="A54" s="261">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52"/>
      <c r="BK54" s="252"/>
      <c r="BL54" s="252"/>
      <c r="BM54" s="252"/>
      <c r="BN54" s="252"/>
      <c r="BO54" s="265"/>
      <c r="BP54" s="265"/>
      <c r="BQ54" s="262">
        <v>48</v>
      </c>
      <c r="BR54" s="263"/>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6"/>
    </row>
    <row r="55" spans="1:131" s="247" customFormat="1" ht="26.25" customHeight="1" x14ac:dyDescent="0.15">
      <c r="A55" s="261">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52"/>
      <c r="BK55" s="252"/>
      <c r="BL55" s="252"/>
      <c r="BM55" s="252"/>
      <c r="BN55" s="252"/>
      <c r="BO55" s="265"/>
      <c r="BP55" s="265"/>
      <c r="BQ55" s="262">
        <v>49</v>
      </c>
      <c r="BR55" s="263"/>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6"/>
    </row>
    <row r="56" spans="1:131" s="247" customFormat="1" ht="26.25" customHeight="1" x14ac:dyDescent="0.15">
      <c r="A56" s="261">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52"/>
      <c r="BK56" s="252"/>
      <c r="BL56" s="252"/>
      <c r="BM56" s="252"/>
      <c r="BN56" s="252"/>
      <c r="BO56" s="265"/>
      <c r="BP56" s="265"/>
      <c r="BQ56" s="262">
        <v>50</v>
      </c>
      <c r="BR56" s="263"/>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6"/>
    </row>
    <row r="57" spans="1:131" s="247" customFormat="1" ht="26.25" customHeight="1" x14ac:dyDescent="0.15">
      <c r="A57" s="261">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52"/>
      <c r="BK57" s="252"/>
      <c r="BL57" s="252"/>
      <c r="BM57" s="252"/>
      <c r="BN57" s="252"/>
      <c r="BO57" s="265"/>
      <c r="BP57" s="265"/>
      <c r="BQ57" s="262">
        <v>51</v>
      </c>
      <c r="BR57" s="263"/>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6"/>
    </row>
    <row r="58" spans="1:131" s="247" customFormat="1" ht="26.25" customHeight="1" x14ac:dyDescent="0.15">
      <c r="A58" s="261">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52"/>
      <c r="BK58" s="252"/>
      <c r="BL58" s="252"/>
      <c r="BM58" s="252"/>
      <c r="BN58" s="252"/>
      <c r="BO58" s="265"/>
      <c r="BP58" s="265"/>
      <c r="BQ58" s="262">
        <v>52</v>
      </c>
      <c r="BR58" s="263"/>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6"/>
    </row>
    <row r="59" spans="1:131" s="247" customFormat="1" ht="26.25" customHeight="1" x14ac:dyDescent="0.15">
      <c r="A59" s="261">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52"/>
      <c r="BK59" s="252"/>
      <c r="BL59" s="252"/>
      <c r="BM59" s="252"/>
      <c r="BN59" s="252"/>
      <c r="BO59" s="265"/>
      <c r="BP59" s="265"/>
      <c r="BQ59" s="262">
        <v>53</v>
      </c>
      <c r="BR59" s="263"/>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6"/>
    </row>
    <row r="60" spans="1:131" s="247" customFormat="1" ht="26.25" customHeight="1" x14ac:dyDescent="0.15">
      <c r="A60" s="261">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52"/>
      <c r="BK60" s="252"/>
      <c r="BL60" s="252"/>
      <c r="BM60" s="252"/>
      <c r="BN60" s="252"/>
      <c r="BO60" s="265"/>
      <c r="BP60" s="265"/>
      <c r="BQ60" s="262">
        <v>54</v>
      </c>
      <c r="BR60" s="263"/>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6"/>
    </row>
    <row r="61" spans="1:131" s="247" customFormat="1" ht="26.25" customHeight="1" thickBot="1" x14ac:dyDescent="0.2">
      <c r="A61" s="261">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52"/>
      <c r="BK61" s="252"/>
      <c r="BL61" s="252"/>
      <c r="BM61" s="252"/>
      <c r="BN61" s="252"/>
      <c r="BO61" s="265"/>
      <c r="BP61" s="265"/>
      <c r="BQ61" s="262">
        <v>55</v>
      </c>
      <c r="BR61" s="263"/>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6"/>
    </row>
    <row r="62" spans="1:131" s="247" customFormat="1" ht="26.25" customHeight="1" x14ac:dyDescent="0.15">
      <c r="A62" s="261">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409</v>
      </c>
      <c r="BK62" s="1087"/>
      <c r="BL62" s="1087"/>
      <c r="BM62" s="1087"/>
      <c r="BN62" s="1088"/>
      <c r="BO62" s="265"/>
      <c r="BP62" s="265"/>
      <c r="BQ62" s="262">
        <v>56</v>
      </c>
      <c r="BR62" s="263"/>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6"/>
    </row>
    <row r="63" spans="1:131" s="247" customFormat="1" ht="26.25" customHeight="1" thickBot="1" x14ac:dyDescent="0.2">
      <c r="A63" s="264" t="s">
        <v>385</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0"/>
      <c r="AF63" s="1081">
        <v>4808</v>
      </c>
      <c r="AG63" s="1010"/>
      <c r="AH63" s="1010"/>
      <c r="AI63" s="1010"/>
      <c r="AJ63" s="1082"/>
      <c r="AK63" s="1083"/>
      <c r="AL63" s="1014"/>
      <c r="AM63" s="1014"/>
      <c r="AN63" s="1014"/>
      <c r="AO63" s="1014"/>
      <c r="AP63" s="1010">
        <v>16891</v>
      </c>
      <c r="AQ63" s="1010"/>
      <c r="AR63" s="1010"/>
      <c r="AS63" s="1010"/>
      <c r="AT63" s="1010"/>
      <c r="AU63" s="1010">
        <v>9683</v>
      </c>
      <c r="AV63" s="1010"/>
      <c r="AW63" s="1010"/>
      <c r="AX63" s="1010"/>
      <c r="AY63" s="1010"/>
      <c r="AZ63" s="1077"/>
      <c r="BA63" s="1077"/>
      <c r="BB63" s="1077"/>
      <c r="BC63" s="1077"/>
      <c r="BD63" s="1077"/>
      <c r="BE63" s="1011"/>
      <c r="BF63" s="1011"/>
      <c r="BG63" s="1011"/>
      <c r="BH63" s="1011"/>
      <c r="BI63" s="1012"/>
      <c r="BJ63" s="1078" t="s">
        <v>387</v>
      </c>
      <c r="BK63" s="1002"/>
      <c r="BL63" s="1002"/>
      <c r="BM63" s="1002"/>
      <c r="BN63" s="1079"/>
      <c r="BO63" s="265"/>
      <c r="BP63" s="265"/>
      <c r="BQ63" s="262">
        <v>57</v>
      </c>
      <c r="BR63" s="263"/>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6"/>
    </row>
    <row r="66" spans="1:131" s="247" customFormat="1" ht="26.25" customHeight="1" x14ac:dyDescent="0.15">
      <c r="A66" s="1047" t="s">
        <v>412</v>
      </c>
      <c r="B66" s="1048"/>
      <c r="C66" s="1048"/>
      <c r="D66" s="1048"/>
      <c r="E66" s="1048"/>
      <c r="F66" s="1048"/>
      <c r="G66" s="1048"/>
      <c r="H66" s="1048"/>
      <c r="I66" s="1048"/>
      <c r="J66" s="1048"/>
      <c r="K66" s="1048"/>
      <c r="L66" s="1048"/>
      <c r="M66" s="1048"/>
      <c r="N66" s="1048"/>
      <c r="O66" s="1048"/>
      <c r="P66" s="1049"/>
      <c r="Q66" s="1053" t="s">
        <v>413</v>
      </c>
      <c r="R66" s="1054"/>
      <c r="S66" s="1054"/>
      <c r="T66" s="1054"/>
      <c r="U66" s="1055"/>
      <c r="V66" s="1053" t="s">
        <v>414</v>
      </c>
      <c r="W66" s="1054"/>
      <c r="X66" s="1054"/>
      <c r="Y66" s="1054"/>
      <c r="Z66" s="1055"/>
      <c r="AA66" s="1053" t="s">
        <v>415</v>
      </c>
      <c r="AB66" s="1054"/>
      <c r="AC66" s="1054"/>
      <c r="AD66" s="1054"/>
      <c r="AE66" s="1055"/>
      <c r="AF66" s="1059" t="s">
        <v>416</v>
      </c>
      <c r="AG66" s="1060"/>
      <c r="AH66" s="1060"/>
      <c r="AI66" s="1060"/>
      <c r="AJ66" s="1061"/>
      <c r="AK66" s="1053" t="s">
        <v>394</v>
      </c>
      <c r="AL66" s="1048"/>
      <c r="AM66" s="1048"/>
      <c r="AN66" s="1048"/>
      <c r="AO66" s="1049"/>
      <c r="AP66" s="1053" t="s">
        <v>417</v>
      </c>
      <c r="AQ66" s="1054"/>
      <c r="AR66" s="1054"/>
      <c r="AS66" s="1054"/>
      <c r="AT66" s="1055"/>
      <c r="AU66" s="1053" t="s">
        <v>418</v>
      </c>
      <c r="AV66" s="1054"/>
      <c r="AW66" s="1054"/>
      <c r="AX66" s="1054"/>
      <c r="AY66" s="1055"/>
      <c r="AZ66" s="1053" t="s">
        <v>373</v>
      </c>
      <c r="BA66" s="1054"/>
      <c r="BB66" s="1054"/>
      <c r="BC66" s="1054"/>
      <c r="BD66" s="1069"/>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37.5" customHeight="1" thickTop="1" x14ac:dyDescent="0.15">
      <c r="A68" s="258">
        <v>1</v>
      </c>
      <c r="B68" s="1037" t="s">
        <v>578</v>
      </c>
      <c r="C68" s="1038"/>
      <c r="D68" s="1038"/>
      <c r="E68" s="1038"/>
      <c r="F68" s="1038"/>
      <c r="G68" s="1038"/>
      <c r="H68" s="1038"/>
      <c r="I68" s="1038"/>
      <c r="J68" s="1038"/>
      <c r="K68" s="1038"/>
      <c r="L68" s="1038"/>
      <c r="M68" s="1038"/>
      <c r="N68" s="1038"/>
      <c r="O68" s="1038"/>
      <c r="P68" s="1039"/>
      <c r="Q68" s="1040">
        <v>1204</v>
      </c>
      <c r="R68" s="1034"/>
      <c r="S68" s="1034"/>
      <c r="T68" s="1034"/>
      <c r="U68" s="1034"/>
      <c r="V68" s="1034">
        <v>1139</v>
      </c>
      <c r="W68" s="1034"/>
      <c r="X68" s="1034"/>
      <c r="Y68" s="1034"/>
      <c r="Z68" s="1034"/>
      <c r="AA68" s="1034">
        <v>65</v>
      </c>
      <c r="AB68" s="1034"/>
      <c r="AC68" s="1034"/>
      <c r="AD68" s="1034"/>
      <c r="AE68" s="1034"/>
      <c r="AF68" s="1034">
        <v>65</v>
      </c>
      <c r="AG68" s="1034"/>
      <c r="AH68" s="1034"/>
      <c r="AI68" s="1034"/>
      <c r="AJ68" s="1034"/>
      <c r="AK68" s="1034" t="s">
        <v>576</v>
      </c>
      <c r="AL68" s="1034"/>
      <c r="AM68" s="1034"/>
      <c r="AN68" s="1034"/>
      <c r="AO68" s="1034"/>
      <c r="AP68" s="1034" t="s">
        <v>576</v>
      </c>
      <c r="AQ68" s="1034"/>
      <c r="AR68" s="1034"/>
      <c r="AS68" s="1034"/>
      <c r="AT68" s="1034"/>
      <c r="AU68" s="1034" t="s">
        <v>587</v>
      </c>
      <c r="AV68" s="1034"/>
      <c r="AW68" s="1034"/>
      <c r="AX68" s="1034"/>
      <c r="AY68" s="1034"/>
      <c r="AZ68" s="1035"/>
      <c r="BA68" s="1035"/>
      <c r="BB68" s="1035"/>
      <c r="BC68" s="1035"/>
      <c r="BD68" s="1036"/>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37.5" customHeight="1" x14ac:dyDescent="0.15">
      <c r="A69" s="261">
        <v>2</v>
      </c>
      <c r="B69" s="1033" t="s">
        <v>579</v>
      </c>
      <c r="C69" s="1026"/>
      <c r="D69" s="1026"/>
      <c r="E69" s="1026"/>
      <c r="F69" s="1026"/>
      <c r="G69" s="1026"/>
      <c r="H69" s="1026"/>
      <c r="I69" s="1026"/>
      <c r="J69" s="1026"/>
      <c r="K69" s="1026"/>
      <c r="L69" s="1026"/>
      <c r="M69" s="1026"/>
      <c r="N69" s="1026"/>
      <c r="O69" s="1026"/>
      <c r="P69" s="1027"/>
      <c r="Q69" s="1028">
        <v>271218</v>
      </c>
      <c r="R69" s="1022"/>
      <c r="S69" s="1022"/>
      <c r="T69" s="1022"/>
      <c r="U69" s="1022"/>
      <c r="V69" s="1022">
        <v>266820</v>
      </c>
      <c r="W69" s="1022"/>
      <c r="X69" s="1022"/>
      <c r="Y69" s="1022"/>
      <c r="Z69" s="1022"/>
      <c r="AA69" s="1022">
        <v>4398</v>
      </c>
      <c r="AB69" s="1022"/>
      <c r="AC69" s="1022"/>
      <c r="AD69" s="1022"/>
      <c r="AE69" s="1022"/>
      <c r="AF69" s="1022">
        <v>4398</v>
      </c>
      <c r="AG69" s="1022"/>
      <c r="AH69" s="1022"/>
      <c r="AI69" s="1022"/>
      <c r="AJ69" s="1022"/>
      <c r="AK69" s="1022">
        <v>1324</v>
      </c>
      <c r="AL69" s="1022"/>
      <c r="AM69" s="1022"/>
      <c r="AN69" s="1022"/>
      <c r="AO69" s="1022"/>
      <c r="AP69" s="1022" t="s">
        <v>576</v>
      </c>
      <c r="AQ69" s="1022"/>
      <c r="AR69" s="1022"/>
      <c r="AS69" s="1022"/>
      <c r="AT69" s="1022"/>
      <c r="AU69" s="1022" t="s">
        <v>576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871</v>
      </c>
      <c r="R70" s="1022"/>
      <c r="S70" s="1022"/>
      <c r="T70" s="1022"/>
      <c r="U70" s="1022"/>
      <c r="V70" s="1022">
        <v>848</v>
      </c>
      <c r="W70" s="1022"/>
      <c r="X70" s="1022"/>
      <c r="Y70" s="1022"/>
      <c r="Z70" s="1022"/>
      <c r="AA70" s="1022">
        <v>24</v>
      </c>
      <c r="AB70" s="1022"/>
      <c r="AC70" s="1022"/>
      <c r="AD70" s="1022"/>
      <c r="AE70" s="1022"/>
      <c r="AF70" s="1022">
        <v>24</v>
      </c>
      <c r="AG70" s="1022"/>
      <c r="AH70" s="1022"/>
      <c r="AI70" s="1022"/>
      <c r="AJ70" s="1022"/>
      <c r="AK70" s="1022">
        <v>40</v>
      </c>
      <c r="AL70" s="1022"/>
      <c r="AM70" s="1022"/>
      <c r="AN70" s="1022"/>
      <c r="AO70" s="1022"/>
      <c r="AP70" s="1022">
        <v>410</v>
      </c>
      <c r="AQ70" s="1022"/>
      <c r="AR70" s="1022"/>
      <c r="AS70" s="1022"/>
      <c r="AT70" s="1022"/>
      <c r="AU70" s="1022">
        <v>98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39" customHeight="1" x14ac:dyDescent="0.15">
      <c r="A71" s="261">
        <v>4</v>
      </c>
      <c r="B71" s="1033" t="s">
        <v>581</v>
      </c>
      <c r="C71" s="1026"/>
      <c r="D71" s="1026"/>
      <c r="E71" s="1026"/>
      <c r="F71" s="1026"/>
      <c r="G71" s="1026"/>
      <c r="H71" s="1026"/>
      <c r="I71" s="1026"/>
      <c r="J71" s="1026"/>
      <c r="K71" s="1026"/>
      <c r="L71" s="1026"/>
      <c r="M71" s="1026"/>
      <c r="N71" s="1026"/>
      <c r="O71" s="1026"/>
      <c r="P71" s="1027"/>
      <c r="Q71" s="1028">
        <v>420</v>
      </c>
      <c r="R71" s="1022"/>
      <c r="S71" s="1022"/>
      <c r="T71" s="1022"/>
      <c r="U71" s="1022"/>
      <c r="V71" s="1022">
        <v>358</v>
      </c>
      <c r="W71" s="1022"/>
      <c r="X71" s="1022"/>
      <c r="Y71" s="1022"/>
      <c r="Z71" s="1022"/>
      <c r="AA71" s="1022">
        <v>63</v>
      </c>
      <c r="AB71" s="1022"/>
      <c r="AC71" s="1022"/>
      <c r="AD71" s="1022"/>
      <c r="AE71" s="1022"/>
      <c r="AF71" s="1022">
        <v>63</v>
      </c>
      <c r="AG71" s="1022"/>
      <c r="AH71" s="1022"/>
      <c r="AI71" s="1022"/>
      <c r="AJ71" s="1022"/>
      <c r="AK71" s="1022">
        <v>83</v>
      </c>
      <c r="AL71" s="1022"/>
      <c r="AM71" s="1022"/>
      <c r="AN71" s="1022"/>
      <c r="AO71" s="1022"/>
      <c r="AP71" s="1022" t="s">
        <v>576</v>
      </c>
      <c r="AQ71" s="1022"/>
      <c r="AR71" s="1022"/>
      <c r="AS71" s="1022"/>
      <c r="AT71" s="1022"/>
      <c r="AU71" s="1022" t="s">
        <v>576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36.75" customHeight="1" x14ac:dyDescent="0.15">
      <c r="A72" s="261">
        <v>5</v>
      </c>
      <c r="B72" s="1033" t="s">
        <v>585</v>
      </c>
      <c r="C72" s="1026"/>
      <c r="D72" s="1026"/>
      <c r="E72" s="1026"/>
      <c r="F72" s="1026"/>
      <c r="G72" s="1026"/>
      <c r="H72" s="1026"/>
      <c r="I72" s="1026"/>
      <c r="J72" s="1026"/>
      <c r="K72" s="1026"/>
      <c r="L72" s="1026"/>
      <c r="M72" s="1026"/>
      <c r="N72" s="1026"/>
      <c r="O72" s="1026"/>
      <c r="P72" s="1027"/>
      <c r="Q72" s="1028">
        <v>6144</v>
      </c>
      <c r="R72" s="1022"/>
      <c r="S72" s="1022"/>
      <c r="T72" s="1022"/>
      <c r="U72" s="1022"/>
      <c r="V72" s="1022">
        <v>5783</v>
      </c>
      <c r="W72" s="1022"/>
      <c r="X72" s="1022"/>
      <c r="Y72" s="1022"/>
      <c r="Z72" s="1022"/>
      <c r="AA72" s="1022">
        <v>361</v>
      </c>
      <c r="AB72" s="1022"/>
      <c r="AC72" s="1022"/>
      <c r="AD72" s="1022"/>
      <c r="AE72" s="1022"/>
      <c r="AF72" s="1022">
        <v>361</v>
      </c>
      <c r="AG72" s="1022"/>
      <c r="AH72" s="1022"/>
      <c r="AI72" s="1022"/>
      <c r="AJ72" s="1022"/>
      <c r="AK72" s="1022" t="s">
        <v>576</v>
      </c>
      <c r="AL72" s="1022"/>
      <c r="AM72" s="1022"/>
      <c r="AN72" s="1022"/>
      <c r="AO72" s="1022"/>
      <c r="AP72" s="1022" t="s">
        <v>576</v>
      </c>
      <c r="AQ72" s="1022"/>
      <c r="AR72" s="1022"/>
      <c r="AS72" s="1022"/>
      <c r="AT72" s="1022"/>
      <c r="AU72" s="1022" t="s">
        <v>576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36.75" customHeight="1" x14ac:dyDescent="0.15">
      <c r="A73" s="261">
        <v>6</v>
      </c>
      <c r="B73" s="1033" t="s">
        <v>582</v>
      </c>
      <c r="C73" s="1026"/>
      <c r="D73" s="1026"/>
      <c r="E73" s="1026"/>
      <c r="F73" s="1026"/>
      <c r="G73" s="1026"/>
      <c r="H73" s="1026"/>
      <c r="I73" s="1026"/>
      <c r="J73" s="1026"/>
      <c r="K73" s="1026"/>
      <c r="L73" s="1026"/>
      <c r="M73" s="1026"/>
      <c r="N73" s="1026"/>
      <c r="O73" s="1026"/>
      <c r="P73" s="1027"/>
      <c r="Q73" s="1028">
        <v>1622</v>
      </c>
      <c r="R73" s="1022"/>
      <c r="S73" s="1022"/>
      <c r="T73" s="1022"/>
      <c r="U73" s="1022"/>
      <c r="V73" s="1022">
        <v>1584</v>
      </c>
      <c r="W73" s="1022"/>
      <c r="X73" s="1022"/>
      <c r="Y73" s="1022"/>
      <c r="Z73" s="1022"/>
      <c r="AA73" s="1022">
        <v>38</v>
      </c>
      <c r="AB73" s="1022"/>
      <c r="AC73" s="1022"/>
      <c r="AD73" s="1022"/>
      <c r="AE73" s="1022"/>
      <c r="AF73" s="1022">
        <v>38</v>
      </c>
      <c r="AG73" s="1022"/>
      <c r="AH73" s="1022"/>
      <c r="AI73" s="1022"/>
      <c r="AJ73" s="1022"/>
      <c r="AK73" s="1022" t="s">
        <v>588</v>
      </c>
      <c r="AL73" s="1022"/>
      <c r="AM73" s="1022"/>
      <c r="AN73" s="1022"/>
      <c r="AO73" s="1022"/>
      <c r="AP73" s="1022" t="s">
        <v>576</v>
      </c>
      <c r="AQ73" s="1022"/>
      <c r="AR73" s="1022"/>
      <c r="AS73" s="1022"/>
      <c r="AT73" s="1022"/>
      <c r="AU73" s="1022" t="s">
        <v>576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36.75" customHeight="1" x14ac:dyDescent="0.15">
      <c r="A74" s="261">
        <v>7</v>
      </c>
      <c r="B74" s="1033" t="s">
        <v>584</v>
      </c>
      <c r="C74" s="1026"/>
      <c r="D74" s="1026"/>
      <c r="E74" s="1026"/>
      <c r="F74" s="1026"/>
      <c r="G74" s="1026"/>
      <c r="H74" s="1026"/>
      <c r="I74" s="1026"/>
      <c r="J74" s="1026"/>
      <c r="K74" s="1026"/>
      <c r="L74" s="1026"/>
      <c r="M74" s="1026"/>
      <c r="N74" s="1026"/>
      <c r="O74" s="1026"/>
      <c r="P74" s="1027"/>
      <c r="Q74" s="1028">
        <v>5</v>
      </c>
      <c r="R74" s="1022"/>
      <c r="S74" s="1022"/>
      <c r="T74" s="1022"/>
      <c r="U74" s="1022"/>
      <c r="V74" s="1022">
        <v>4</v>
      </c>
      <c r="W74" s="1022"/>
      <c r="X74" s="1022"/>
      <c r="Y74" s="1022"/>
      <c r="Z74" s="1022"/>
      <c r="AA74" s="1022">
        <v>1</v>
      </c>
      <c r="AB74" s="1022"/>
      <c r="AC74" s="1022"/>
      <c r="AD74" s="1022"/>
      <c r="AE74" s="1022"/>
      <c r="AF74" s="1022">
        <v>1</v>
      </c>
      <c r="AG74" s="1022"/>
      <c r="AH74" s="1022"/>
      <c r="AI74" s="1022"/>
      <c r="AJ74" s="1022"/>
      <c r="AK74" s="1022" t="s">
        <v>576</v>
      </c>
      <c r="AL74" s="1022"/>
      <c r="AM74" s="1022"/>
      <c r="AN74" s="1022"/>
      <c r="AO74" s="1022"/>
      <c r="AP74" s="1022" t="s">
        <v>576</v>
      </c>
      <c r="AQ74" s="1022"/>
      <c r="AR74" s="1022"/>
      <c r="AS74" s="1022"/>
      <c r="AT74" s="1022"/>
      <c r="AU74" s="1022" t="s">
        <v>576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36.75" customHeight="1" x14ac:dyDescent="0.15">
      <c r="A75" s="261">
        <v>8</v>
      </c>
      <c r="B75" s="1033" t="s">
        <v>583</v>
      </c>
      <c r="C75" s="1026"/>
      <c r="D75" s="1026"/>
      <c r="E75" s="1026"/>
      <c r="F75" s="1026"/>
      <c r="G75" s="1026"/>
      <c r="H75" s="1026"/>
      <c r="I75" s="1026"/>
      <c r="J75" s="1026"/>
      <c r="K75" s="1026"/>
      <c r="L75" s="1026"/>
      <c r="M75" s="1026"/>
      <c r="N75" s="1026"/>
      <c r="O75" s="1026"/>
      <c r="P75" s="1027"/>
      <c r="Q75" s="1029">
        <v>14</v>
      </c>
      <c r="R75" s="1030"/>
      <c r="S75" s="1030"/>
      <c r="T75" s="1030"/>
      <c r="U75" s="1031"/>
      <c r="V75" s="1032">
        <v>12</v>
      </c>
      <c r="W75" s="1030"/>
      <c r="X75" s="1030"/>
      <c r="Y75" s="1030"/>
      <c r="Z75" s="1031"/>
      <c r="AA75" s="1032">
        <v>2</v>
      </c>
      <c r="AB75" s="1030"/>
      <c r="AC75" s="1030"/>
      <c r="AD75" s="1030"/>
      <c r="AE75" s="1031"/>
      <c r="AF75" s="1032">
        <v>2</v>
      </c>
      <c r="AG75" s="1030"/>
      <c r="AH75" s="1030"/>
      <c r="AI75" s="1030"/>
      <c r="AJ75" s="1031"/>
      <c r="AK75" s="1032" t="s">
        <v>576</v>
      </c>
      <c r="AL75" s="1030"/>
      <c r="AM75" s="1030"/>
      <c r="AN75" s="1030"/>
      <c r="AO75" s="1031"/>
      <c r="AP75" s="1032" t="s">
        <v>587</v>
      </c>
      <c r="AQ75" s="1030"/>
      <c r="AR75" s="1030"/>
      <c r="AS75" s="1030"/>
      <c r="AT75" s="1031"/>
      <c r="AU75" s="1032" t="s">
        <v>576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36.75" customHeight="1" x14ac:dyDescent="0.15">
      <c r="A76" s="261">
        <v>9</v>
      </c>
      <c r="B76" s="1033" t="s">
        <v>586</v>
      </c>
      <c r="C76" s="1026"/>
      <c r="D76" s="1026"/>
      <c r="E76" s="1026"/>
      <c r="F76" s="1026"/>
      <c r="G76" s="1026"/>
      <c r="H76" s="1026"/>
      <c r="I76" s="1026"/>
      <c r="J76" s="1026"/>
      <c r="K76" s="1026"/>
      <c r="L76" s="1026"/>
      <c r="M76" s="1026"/>
      <c r="N76" s="1026"/>
      <c r="O76" s="1026"/>
      <c r="P76" s="1027"/>
      <c r="Q76" s="1029">
        <v>1122</v>
      </c>
      <c r="R76" s="1030"/>
      <c r="S76" s="1030"/>
      <c r="T76" s="1030"/>
      <c r="U76" s="1031"/>
      <c r="V76" s="1032">
        <v>1079</v>
      </c>
      <c r="W76" s="1030"/>
      <c r="X76" s="1030"/>
      <c r="Y76" s="1030"/>
      <c r="Z76" s="1031"/>
      <c r="AA76" s="1032">
        <v>43</v>
      </c>
      <c r="AB76" s="1030"/>
      <c r="AC76" s="1030"/>
      <c r="AD76" s="1030"/>
      <c r="AE76" s="1031"/>
      <c r="AF76" s="1032">
        <v>43</v>
      </c>
      <c r="AG76" s="1030"/>
      <c r="AH76" s="1030"/>
      <c r="AI76" s="1030"/>
      <c r="AJ76" s="1031"/>
      <c r="AK76" s="1032">
        <v>560</v>
      </c>
      <c r="AL76" s="1030"/>
      <c r="AM76" s="1030"/>
      <c r="AN76" s="1030"/>
      <c r="AO76" s="1031"/>
      <c r="AP76" s="1032" t="s">
        <v>587</v>
      </c>
      <c r="AQ76" s="1030"/>
      <c r="AR76" s="1030"/>
      <c r="AS76" s="1030"/>
      <c r="AT76" s="1031"/>
      <c r="AU76" s="1032" t="s">
        <v>576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4995</v>
      </c>
      <c r="AG88" s="1010"/>
      <c r="AH88" s="1010"/>
      <c r="AI88" s="1010"/>
      <c r="AJ88" s="1010"/>
      <c r="AK88" s="1014"/>
      <c r="AL88" s="1014"/>
      <c r="AM88" s="1014"/>
      <c r="AN88" s="1014"/>
      <c r="AO88" s="1014"/>
      <c r="AP88" s="1010">
        <v>410</v>
      </c>
      <c r="AQ88" s="1010"/>
      <c r="AR88" s="1010"/>
      <c r="AS88" s="1010"/>
      <c r="AT88" s="1010"/>
      <c r="AU88" s="1010">
        <v>98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304</v>
      </c>
      <c r="AG109" s="945"/>
      <c r="AH109" s="945"/>
      <c r="AI109" s="945"/>
      <c r="AJ109" s="946"/>
      <c r="AK109" s="947" t="s">
        <v>303</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304</v>
      </c>
      <c r="BW109" s="945"/>
      <c r="BX109" s="945"/>
      <c r="BY109" s="945"/>
      <c r="BZ109" s="946"/>
      <c r="CA109" s="947" t="s">
        <v>303</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304</v>
      </c>
      <c r="DM109" s="945"/>
      <c r="DN109" s="945"/>
      <c r="DO109" s="945"/>
      <c r="DP109" s="946"/>
      <c r="DQ109" s="947" t="s">
        <v>303</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1452621</v>
      </c>
      <c r="AB110" s="938"/>
      <c r="AC110" s="938"/>
      <c r="AD110" s="938"/>
      <c r="AE110" s="939"/>
      <c r="AF110" s="940">
        <v>1425461</v>
      </c>
      <c r="AG110" s="938"/>
      <c r="AH110" s="938"/>
      <c r="AI110" s="938"/>
      <c r="AJ110" s="939"/>
      <c r="AK110" s="940">
        <v>1381619</v>
      </c>
      <c r="AL110" s="938"/>
      <c r="AM110" s="938"/>
      <c r="AN110" s="938"/>
      <c r="AO110" s="939"/>
      <c r="AP110" s="941">
        <v>16.3</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13545311</v>
      </c>
      <c r="BR110" s="885"/>
      <c r="BS110" s="885"/>
      <c r="BT110" s="885"/>
      <c r="BU110" s="885"/>
      <c r="BV110" s="885">
        <v>15730908</v>
      </c>
      <c r="BW110" s="885"/>
      <c r="BX110" s="885"/>
      <c r="BY110" s="885"/>
      <c r="BZ110" s="885"/>
      <c r="CA110" s="885">
        <v>18895368</v>
      </c>
      <c r="CB110" s="885"/>
      <c r="CC110" s="885"/>
      <c r="CD110" s="885"/>
      <c r="CE110" s="885"/>
      <c r="CF110" s="909">
        <v>223.4</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387</v>
      </c>
      <c r="DM110" s="885"/>
      <c r="DN110" s="885"/>
      <c r="DO110" s="885"/>
      <c r="DP110" s="885"/>
      <c r="DQ110" s="885" t="s">
        <v>436</v>
      </c>
      <c r="DR110" s="885"/>
      <c r="DS110" s="885"/>
      <c r="DT110" s="885"/>
      <c r="DU110" s="885"/>
      <c r="DV110" s="886" t="s">
        <v>436</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436</v>
      </c>
      <c r="AB111" s="966"/>
      <c r="AC111" s="966"/>
      <c r="AD111" s="966"/>
      <c r="AE111" s="967"/>
      <c r="AF111" s="968" t="s">
        <v>436</v>
      </c>
      <c r="AG111" s="966"/>
      <c r="AH111" s="966"/>
      <c r="AI111" s="966"/>
      <c r="AJ111" s="967"/>
      <c r="AK111" s="968" t="s">
        <v>436</v>
      </c>
      <c r="AL111" s="966"/>
      <c r="AM111" s="966"/>
      <c r="AN111" s="966"/>
      <c r="AO111" s="967"/>
      <c r="AP111" s="969" t="s">
        <v>436</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4472</v>
      </c>
      <c r="BR111" s="857"/>
      <c r="BS111" s="857"/>
      <c r="BT111" s="857"/>
      <c r="BU111" s="857"/>
      <c r="BV111" s="857" t="s">
        <v>436</v>
      </c>
      <c r="BW111" s="857"/>
      <c r="BX111" s="857"/>
      <c r="BY111" s="857"/>
      <c r="BZ111" s="857"/>
      <c r="CA111" s="857" t="s">
        <v>435</v>
      </c>
      <c r="CB111" s="857"/>
      <c r="CC111" s="857"/>
      <c r="CD111" s="857"/>
      <c r="CE111" s="857"/>
      <c r="CF111" s="918" t="s">
        <v>435</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435</v>
      </c>
      <c r="DH111" s="857"/>
      <c r="DI111" s="857"/>
      <c r="DJ111" s="857"/>
      <c r="DK111" s="857"/>
      <c r="DL111" s="857" t="s">
        <v>435</v>
      </c>
      <c r="DM111" s="857"/>
      <c r="DN111" s="857"/>
      <c r="DO111" s="857"/>
      <c r="DP111" s="857"/>
      <c r="DQ111" s="857" t="s">
        <v>436</v>
      </c>
      <c r="DR111" s="857"/>
      <c r="DS111" s="857"/>
      <c r="DT111" s="857"/>
      <c r="DU111" s="857"/>
      <c r="DV111" s="834" t="s">
        <v>435</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436</v>
      </c>
      <c r="AG112" s="820"/>
      <c r="AH112" s="820"/>
      <c r="AI112" s="820"/>
      <c r="AJ112" s="821"/>
      <c r="AK112" s="822" t="s">
        <v>436</v>
      </c>
      <c r="AL112" s="820"/>
      <c r="AM112" s="820"/>
      <c r="AN112" s="820"/>
      <c r="AO112" s="821"/>
      <c r="AP112" s="867" t="s">
        <v>435</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9854123</v>
      </c>
      <c r="BR112" s="857"/>
      <c r="BS112" s="857"/>
      <c r="BT112" s="857"/>
      <c r="BU112" s="857"/>
      <c r="BV112" s="857">
        <v>10051755</v>
      </c>
      <c r="BW112" s="857"/>
      <c r="BX112" s="857"/>
      <c r="BY112" s="857"/>
      <c r="BZ112" s="857"/>
      <c r="CA112" s="857">
        <v>9682671</v>
      </c>
      <c r="CB112" s="857"/>
      <c r="CC112" s="857"/>
      <c r="CD112" s="857"/>
      <c r="CE112" s="857"/>
      <c r="CF112" s="918">
        <v>114.5</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436</v>
      </c>
      <c r="DH112" s="857"/>
      <c r="DI112" s="857"/>
      <c r="DJ112" s="857"/>
      <c r="DK112" s="857"/>
      <c r="DL112" s="857" t="s">
        <v>387</v>
      </c>
      <c r="DM112" s="857"/>
      <c r="DN112" s="857"/>
      <c r="DO112" s="857"/>
      <c r="DP112" s="857"/>
      <c r="DQ112" s="857" t="s">
        <v>387</v>
      </c>
      <c r="DR112" s="857"/>
      <c r="DS112" s="857"/>
      <c r="DT112" s="857"/>
      <c r="DU112" s="857"/>
      <c r="DV112" s="834" t="s">
        <v>435</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829054</v>
      </c>
      <c r="AB113" s="966"/>
      <c r="AC113" s="966"/>
      <c r="AD113" s="966"/>
      <c r="AE113" s="967"/>
      <c r="AF113" s="968">
        <v>883424</v>
      </c>
      <c r="AG113" s="966"/>
      <c r="AH113" s="966"/>
      <c r="AI113" s="966"/>
      <c r="AJ113" s="967"/>
      <c r="AK113" s="968">
        <v>835849</v>
      </c>
      <c r="AL113" s="966"/>
      <c r="AM113" s="966"/>
      <c r="AN113" s="966"/>
      <c r="AO113" s="967"/>
      <c r="AP113" s="969">
        <v>9.9</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t="s">
        <v>435</v>
      </c>
      <c r="BR113" s="857"/>
      <c r="BS113" s="857"/>
      <c r="BT113" s="857"/>
      <c r="BU113" s="857"/>
      <c r="BV113" s="857">
        <v>93803</v>
      </c>
      <c r="BW113" s="857"/>
      <c r="BX113" s="857"/>
      <c r="BY113" s="857"/>
      <c r="BZ113" s="857"/>
      <c r="CA113" s="857">
        <v>98352</v>
      </c>
      <c r="CB113" s="857"/>
      <c r="CC113" s="857"/>
      <c r="CD113" s="857"/>
      <c r="CE113" s="857"/>
      <c r="CF113" s="918">
        <v>1.2</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387</v>
      </c>
      <c r="DM113" s="820"/>
      <c r="DN113" s="820"/>
      <c r="DO113" s="820"/>
      <c r="DP113" s="821"/>
      <c r="DQ113" s="822" t="s">
        <v>436</v>
      </c>
      <c r="DR113" s="820"/>
      <c r="DS113" s="820"/>
      <c r="DT113" s="820"/>
      <c r="DU113" s="821"/>
      <c r="DV113" s="867" t="s">
        <v>435</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436</v>
      </c>
      <c r="AB114" s="820"/>
      <c r="AC114" s="820"/>
      <c r="AD114" s="820"/>
      <c r="AE114" s="821"/>
      <c r="AF114" s="822" t="s">
        <v>436</v>
      </c>
      <c r="AG114" s="820"/>
      <c r="AH114" s="820"/>
      <c r="AI114" s="820"/>
      <c r="AJ114" s="821"/>
      <c r="AK114" s="822">
        <v>177</v>
      </c>
      <c r="AL114" s="820"/>
      <c r="AM114" s="820"/>
      <c r="AN114" s="820"/>
      <c r="AO114" s="821"/>
      <c r="AP114" s="867">
        <v>0</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2157439</v>
      </c>
      <c r="BR114" s="857"/>
      <c r="BS114" s="857"/>
      <c r="BT114" s="857"/>
      <c r="BU114" s="857"/>
      <c r="BV114" s="857">
        <v>2407968</v>
      </c>
      <c r="BW114" s="857"/>
      <c r="BX114" s="857"/>
      <c r="BY114" s="857"/>
      <c r="BZ114" s="857"/>
      <c r="CA114" s="857">
        <v>2041814</v>
      </c>
      <c r="CB114" s="857"/>
      <c r="CC114" s="857"/>
      <c r="CD114" s="857"/>
      <c r="CE114" s="857"/>
      <c r="CF114" s="918">
        <v>24.1</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436</v>
      </c>
      <c r="DH114" s="820"/>
      <c r="DI114" s="820"/>
      <c r="DJ114" s="820"/>
      <c r="DK114" s="821"/>
      <c r="DL114" s="822" t="s">
        <v>435</v>
      </c>
      <c r="DM114" s="820"/>
      <c r="DN114" s="820"/>
      <c r="DO114" s="820"/>
      <c r="DP114" s="821"/>
      <c r="DQ114" s="822" t="s">
        <v>436</v>
      </c>
      <c r="DR114" s="820"/>
      <c r="DS114" s="820"/>
      <c r="DT114" s="820"/>
      <c r="DU114" s="821"/>
      <c r="DV114" s="867" t="s">
        <v>387</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4549</v>
      </c>
      <c r="AB115" s="966"/>
      <c r="AC115" s="966"/>
      <c r="AD115" s="966"/>
      <c r="AE115" s="967"/>
      <c r="AF115" s="968">
        <v>4472</v>
      </c>
      <c r="AG115" s="966"/>
      <c r="AH115" s="966"/>
      <c r="AI115" s="966"/>
      <c r="AJ115" s="967"/>
      <c r="AK115" s="968" t="s">
        <v>435</v>
      </c>
      <c r="AL115" s="966"/>
      <c r="AM115" s="966"/>
      <c r="AN115" s="966"/>
      <c r="AO115" s="967"/>
      <c r="AP115" s="969" t="s">
        <v>436</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2784</v>
      </c>
      <c r="BR115" s="857"/>
      <c r="BS115" s="857"/>
      <c r="BT115" s="857"/>
      <c r="BU115" s="857"/>
      <c r="BV115" s="857">
        <v>779</v>
      </c>
      <c r="BW115" s="857"/>
      <c r="BX115" s="857"/>
      <c r="BY115" s="857"/>
      <c r="BZ115" s="857"/>
      <c r="CA115" s="857">
        <v>1377</v>
      </c>
      <c r="CB115" s="857"/>
      <c r="CC115" s="857"/>
      <c r="CD115" s="857"/>
      <c r="CE115" s="857"/>
      <c r="CF115" s="918">
        <v>0</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436</v>
      </c>
      <c r="DH115" s="820"/>
      <c r="DI115" s="820"/>
      <c r="DJ115" s="820"/>
      <c r="DK115" s="821"/>
      <c r="DL115" s="822" t="s">
        <v>436</v>
      </c>
      <c r="DM115" s="820"/>
      <c r="DN115" s="820"/>
      <c r="DO115" s="820"/>
      <c r="DP115" s="821"/>
      <c r="DQ115" s="822" t="s">
        <v>435</v>
      </c>
      <c r="DR115" s="820"/>
      <c r="DS115" s="820"/>
      <c r="DT115" s="820"/>
      <c r="DU115" s="821"/>
      <c r="DV115" s="867" t="s">
        <v>436</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v>
      </c>
      <c r="AB116" s="820"/>
      <c r="AC116" s="820"/>
      <c r="AD116" s="820"/>
      <c r="AE116" s="821"/>
      <c r="AF116" s="822" t="s">
        <v>436</v>
      </c>
      <c r="AG116" s="820"/>
      <c r="AH116" s="820"/>
      <c r="AI116" s="820"/>
      <c r="AJ116" s="821"/>
      <c r="AK116" s="822" t="s">
        <v>435</v>
      </c>
      <c r="AL116" s="820"/>
      <c r="AM116" s="820"/>
      <c r="AN116" s="820"/>
      <c r="AO116" s="821"/>
      <c r="AP116" s="867" t="s">
        <v>436</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436</v>
      </c>
      <c r="BW116" s="857"/>
      <c r="BX116" s="857"/>
      <c r="BY116" s="857"/>
      <c r="BZ116" s="857"/>
      <c r="CA116" s="857" t="s">
        <v>435</v>
      </c>
      <c r="CB116" s="857"/>
      <c r="CC116" s="857"/>
      <c r="CD116" s="857"/>
      <c r="CE116" s="857"/>
      <c r="CF116" s="918" t="s">
        <v>436</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4472</v>
      </c>
      <c r="DH116" s="820"/>
      <c r="DI116" s="820"/>
      <c r="DJ116" s="820"/>
      <c r="DK116" s="821"/>
      <c r="DL116" s="822" t="s">
        <v>436</v>
      </c>
      <c r="DM116" s="820"/>
      <c r="DN116" s="820"/>
      <c r="DO116" s="820"/>
      <c r="DP116" s="821"/>
      <c r="DQ116" s="822" t="s">
        <v>436</v>
      </c>
      <c r="DR116" s="820"/>
      <c r="DS116" s="820"/>
      <c r="DT116" s="820"/>
      <c r="DU116" s="821"/>
      <c r="DV116" s="867" t="s">
        <v>435</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2286225</v>
      </c>
      <c r="AB117" s="952"/>
      <c r="AC117" s="952"/>
      <c r="AD117" s="952"/>
      <c r="AE117" s="953"/>
      <c r="AF117" s="954">
        <v>2313357</v>
      </c>
      <c r="AG117" s="952"/>
      <c r="AH117" s="952"/>
      <c r="AI117" s="952"/>
      <c r="AJ117" s="953"/>
      <c r="AK117" s="954">
        <v>2217645</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387</v>
      </c>
      <c r="BR117" s="857"/>
      <c r="BS117" s="857"/>
      <c r="BT117" s="857"/>
      <c r="BU117" s="857"/>
      <c r="BV117" s="857" t="s">
        <v>231</v>
      </c>
      <c r="BW117" s="857"/>
      <c r="BX117" s="857"/>
      <c r="BY117" s="857"/>
      <c r="BZ117" s="857"/>
      <c r="CA117" s="857" t="s">
        <v>231</v>
      </c>
      <c r="CB117" s="857"/>
      <c r="CC117" s="857"/>
      <c r="CD117" s="857"/>
      <c r="CE117" s="857"/>
      <c r="CF117" s="918" t="s">
        <v>435</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231</v>
      </c>
      <c r="DH117" s="820"/>
      <c r="DI117" s="820"/>
      <c r="DJ117" s="820"/>
      <c r="DK117" s="821"/>
      <c r="DL117" s="822" t="s">
        <v>387</v>
      </c>
      <c r="DM117" s="820"/>
      <c r="DN117" s="820"/>
      <c r="DO117" s="820"/>
      <c r="DP117" s="821"/>
      <c r="DQ117" s="822" t="s">
        <v>387</v>
      </c>
      <c r="DR117" s="820"/>
      <c r="DS117" s="820"/>
      <c r="DT117" s="820"/>
      <c r="DU117" s="821"/>
      <c r="DV117" s="867" t="s">
        <v>387</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304</v>
      </c>
      <c r="AG118" s="945"/>
      <c r="AH118" s="945"/>
      <c r="AI118" s="945"/>
      <c r="AJ118" s="946"/>
      <c r="AK118" s="947" t="s">
        <v>303</v>
      </c>
      <c r="AL118" s="945"/>
      <c r="AM118" s="945"/>
      <c r="AN118" s="945"/>
      <c r="AO118" s="946"/>
      <c r="AP118" s="948" t="s">
        <v>429</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435</v>
      </c>
      <c r="BR118" s="888"/>
      <c r="BS118" s="888"/>
      <c r="BT118" s="888"/>
      <c r="BU118" s="888"/>
      <c r="BV118" s="888" t="s">
        <v>231</v>
      </c>
      <c r="BW118" s="888"/>
      <c r="BX118" s="888"/>
      <c r="BY118" s="888"/>
      <c r="BZ118" s="888"/>
      <c r="CA118" s="888" t="s">
        <v>435</v>
      </c>
      <c r="CB118" s="888"/>
      <c r="CC118" s="888"/>
      <c r="CD118" s="888"/>
      <c r="CE118" s="888"/>
      <c r="CF118" s="918" t="s">
        <v>435</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435</v>
      </c>
      <c r="DH118" s="820"/>
      <c r="DI118" s="820"/>
      <c r="DJ118" s="820"/>
      <c r="DK118" s="821"/>
      <c r="DL118" s="822" t="s">
        <v>435</v>
      </c>
      <c r="DM118" s="820"/>
      <c r="DN118" s="820"/>
      <c r="DO118" s="820"/>
      <c r="DP118" s="821"/>
      <c r="DQ118" s="822" t="s">
        <v>435</v>
      </c>
      <c r="DR118" s="820"/>
      <c r="DS118" s="820"/>
      <c r="DT118" s="820"/>
      <c r="DU118" s="821"/>
      <c r="DV118" s="867" t="s">
        <v>435</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435</v>
      </c>
      <c r="AB119" s="938"/>
      <c r="AC119" s="938"/>
      <c r="AD119" s="938"/>
      <c r="AE119" s="939"/>
      <c r="AF119" s="940" t="s">
        <v>435</v>
      </c>
      <c r="AG119" s="938"/>
      <c r="AH119" s="938"/>
      <c r="AI119" s="938"/>
      <c r="AJ119" s="939"/>
      <c r="AK119" s="940" t="s">
        <v>435</v>
      </c>
      <c r="AL119" s="938"/>
      <c r="AM119" s="938"/>
      <c r="AN119" s="938"/>
      <c r="AO119" s="939"/>
      <c r="AP119" s="941" t="s">
        <v>435</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461</v>
      </c>
      <c r="BP119" s="921"/>
      <c r="BQ119" s="925">
        <v>25564129</v>
      </c>
      <c r="BR119" s="888"/>
      <c r="BS119" s="888"/>
      <c r="BT119" s="888"/>
      <c r="BU119" s="888"/>
      <c r="BV119" s="888">
        <v>28285213</v>
      </c>
      <c r="BW119" s="888"/>
      <c r="BX119" s="888"/>
      <c r="BY119" s="888"/>
      <c r="BZ119" s="888"/>
      <c r="CA119" s="888">
        <v>30719582</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387</v>
      </c>
      <c r="DH119" s="803"/>
      <c r="DI119" s="803"/>
      <c r="DJ119" s="803"/>
      <c r="DK119" s="804"/>
      <c r="DL119" s="805" t="s">
        <v>387</v>
      </c>
      <c r="DM119" s="803"/>
      <c r="DN119" s="803"/>
      <c r="DO119" s="803"/>
      <c r="DP119" s="804"/>
      <c r="DQ119" s="805" t="s">
        <v>231</v>
      </c>
      <c r="DR119" s="803"/>
      <c r="DS119" s="803"/>
      <c r="DT119" s="803"/>
      <c r="DU119" s="804"/>
      <c r="DV119" s="891" t="s">
        <v>231</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231</v>
      </c>
      <c r="AB120" s="820"/>
      <c r="AC120" s="820"/>
      <c r="AD120" s="820"/>
      <c r="AE120" s="821"/>
      <c r="AF120" s="822" t="s">
        <v>387</v>
      </c>
      <c r="AG120" s="820"/>
      <c r="AH120" s="820"/>
      <c r="AI120" s="820"/>
      <c r="AJ120" s="821"/>
      <c r="AK120" s="822" t="s">
        <v>387</v>
      </c>
      <c r="AL120" s="820"/>
      <c r="AM120" s="820"/>
      <c r="AN120" s="820"/>
      <c r="AO120" s="821"/>
      <c r="AP120" s="867" t="s">
        <v>231</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2888519</v>
      </c>
      <c r="BR120" s="885"/>
      <c r="BS120" s="885"/>
      <c r="BT120" s="885"/>
      <c r="BU120" s="885"/>
      <c r="BV120" s="885">
        <v>2038621</v>
      </c>
      <c r="BW120" s="885"/>
      <c r="BX120" s="885"/>
      <c r="BY120" s="885"/>
      <c r="BZ120" s="885"/>
      <c r="CA120" s="885">
        <v>2284593</v>
      </c>
      <c r="CB120" s="885"/>
      <c r="CC120" s="885"/>
      <c r="CD120" s="885"/>
      <c r="CE120" s="885"/>
      <c r="CF120" s="909">
        <v>27</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v>9353247</v>
      </c>
      <c r="DH120" s="885"/>
      <c r="DI120" s="885"/>
      <c r="DJ120" s="885"/>
      <c r="DK120" s="885"/>
      <c r="DL120" s="885">
        <v>9625628</v>
      </c>
      <c r="DM120" s="885"/>
      <c r="DN120" s="885"/>
      <c r="DO120" s="885"/>
      <c r="DP120" s="885"/>
      <c r="DQ120" s="885">
        <v>9318682</v>
      </c>
      <c r="DR120" s="885"/>
      <c r="DS120" s="885"/>
      <c r="DT120" s="885"/>
      <c r="DU120" s="885"/>
      <c r="DV120" s="886">
        <v>110.2</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387</v>
      </c>
      <c r="AB121" s="820"/>
      <c r="AC121" s="820"/>
      <c r="AD121" s="820"/>
      <c r="AE121" s="821"/>
      <c r="AF121" s="822" t="s">
        <v>231</v>
      </c>
      <c r="AG121" s="820"/>
      <c r="AH121" s="820"/>
      <c r="AI121" s="820"/>
      <c r="AJ121" s="821"/>
      <c r="AK121" s="822" t="s">
        <v>387</v>
      </c>
      <c r="AL121" s="820"/>
      <c r="AM121" s="820"/>
      <c r="AN121" s="820"/>
      <c r="AO121" s="821"/>
      <c r="AP121" s="867" t="s">
        <v>231</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121759</v>
      </c>
      <c r="BR121" s="857"/>
      <c r="BS121" s="857"/>
      <c r="BT121" s="857"/>
      <c r="BU121" s="857"/>
      <c r="BV121" s="857">
        <v>140969</v>
      </c>
      <c r="BW121" s="857"/>
      <c r="BX121" s="857"/>
      <c r="BY121" s="857"/>
      <c r="BZ121" s="857"/>
      <c r="CA121" s="857">
        <v>176754</v>
      </c>
      <c r="CB121" s="857"/>
      <c r="CC121" s="857"/>
      <c r="CD121" s="857"/>
      <c r="CE121" s="857"/>
      <c r="CF121" s="918">
        <v>2.1</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v>500876</v>
      </c>
      <c r="DH121" s="857"/>
      <c r="DI121" s="857"/>
      <c r="DJ121" s="857"/>
      <c r="DK121" s="857"/>
      <c r="DL121" s="857">
        <v>426127</v>
      </c>
      <c r="DM121" s="857"/>
      <c r="DN121" s="857"/>
      <c r="DO121" s="857"/>
      <c r="DP121" s="857"/>
      <c r="DQ121" s="857">
        <v>363989</v>
      </c>
      <c r="DR121" s="857"/>
      <c r="DS121" s="857"/>
      <c r="DT121" s="857"/>
      <c r="DU121" s="857"/>
      <c r="DV121" s="834">
        <v>4.3</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231</v>
      </c>
      <c r="AB122" s="820"/>
      <c r="AC122" s="820"/>
      <c r="AD122" s="820"/>
      <c r="AE122" s="821"/>
      <c r="AF122" s="822" t="s">
        <v>387</v>
      </c>
      <c r="AG122" s="820"/>
      <c r="AH122" s="820"/>
      <c r="AI122" s="820"/>
      <c r="AJ122" s="821"/>
      <c r="AK122" s="822" t="s">
        <v>387</v>
      </c>
      <c r="AL122" s="820"/>
      <c r="AM122" s="820"/>
      <c r="AN122" s="820"/>
      <c r="AO122" s="821"/>
      <c r="AP122" s="867" t="s">
        <v>231</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16285060</v>
      </c>
      <c r="BR122" s="888"/>
      <c r="BS122" s="888"/>
      <c r="BT122" s="888"/>
      <c r="BU122" s="888"/>
      <c r="BV122" s="888">
        <v>16448816</v>
      </c>
      <c r="BW122" s="888"/>
      <c r="BX122" s="888"/>
      <c r="BY122" s="888"/>
      <c r="BZ122" s="888"/>
      <c r="CA122" s="888">
        <v>17797252</v>
      </c>
      <c r="CB122" s="888"/>
      <c r="CC122" s="888"/>
      <c r="CD122" s="888"/>
      <c r="CE122" s="888"/>
      <c r="CF122" s="889">
        <v>210.4</v>
      </c>
      <c r="CG122" s="890"/>
      <c r="CH122" s="890"/>
      <c r="CI122" s="890"/>
      <c r="CJ122" s="890"/>
      <c r="CK122" s="912"/>
      <c r="CL122" s="898"/>
      <c r="CM122" s="898"/>
      <c r="CN122" s="898"/>
      <c r="CO122" s="899"/>
      <c r="CP122" s="878" t="s">
        <v>471</v>
      </c>
      <c r="CQ122" s="879"/>
      <c r="CR122" s="879"/>
      <c r="CS122" s="879"/>
      <c r="CT122" s="879"/>
      <c r="CU122" s="879"/>
      <c r="CV122" s="879"/>
      <c r="CW122" s="879"/>
      <c r="CX122" s="879"/>
      <c r="CY122" s="879"/>
      <c r="CZ122" s="879"/>
      <c r="DA122" s="879"/>
      <c r="DB122" s="879"/>
      <c r="DC122" s="879"/>
      <c r="DD122" s="879"/>
      <c r="DE122" s="879"/>
      <c r="DF122" s="880"/>
      <c r="DG122" s="856" t="s">
        <v>387</v>
      </c>
      <c r="DH122" s="857"/>
      <c r="DI122" s="857"/>
      <c r="DJ122" s="857"/>
      <c r="DK122" s="857"/>
      <c r="DL122" s="857" t="s">
        <v>231</v>
      </c>
      <c r="DM122" s="857"/>
      <c r="DN122" s="857"/>
      <c r="DO122" s="857"/>
      <c r="DP122" s="857"/>
      <c r="DQ122" s="857" t="s">
        <v>387</v>
      </c>
      <c r="DR122" s="857"/>
      <c r="DS122" s="857"/>
      <c r="DT122" s="857"/>
      <c r="DU122" s="857"/>
      <c r="DV122" s="834" t="s">
        <v>231</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4549</v>
      </c>
      <c r="AB123" s="820"/>
      <c r="AC123" s="820"/>
      <c r="AD123" s="820"/>
      <c r="AE123" s="821"/>
      <c r="AF123" s="822">
        <v>4472</v>
      </c>
      <c r="AG123" s="820"/>
      <c r="AH123" s="820"/>
      <c r="AI123" s="820"/>
      <c r="AJ123" s="821"/>
      <c r="AK123" s="822" t="s">
        <v>387</v>
      </c>
      <c r="AL123" s="820"/>
      <c r="AM123" s="820"/>
      <c r="AN123" s="820"/>
      <c r="AO123" s="821"/>
      <c r="AP123" s="867" t="s">
        <v>231</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472</v>
      </c>
      <c r="BP123" s="921"/>
      <c r="BQ123" s="875">
        <v>19295338</v>
      </c>
      <c r="BR123" s="876"/>
      <c r="BS123" s="876"/>
      <c r="BT123" s="876"/>
      <c r="BU123" s="876"/>
      <c r="BV123" s="876">
        <v>18628406</v>
      </c>
      <c r="BW123" s="876"/>
      <c r="BX123" s="876"/>
      <c r="BY123" s="876"/>
      <c r="BZ123" s="876"/>
      <c r="CA123" s="876">
        <v>20258599</v>
      </c>
      <c r="CB123" s="876"/>
      <c r="CC123" s="876"/>
      <c r="CD123" s="876"/>
      <c r="CE123" s="876"/>
      <c r="CF123" s="786"/>
      <c r="CG123" s="787"/>
      <c r="CH123" s="787"/>
      <c r="CI123" s="787"/>
      <c r="CJ123" s="877"/>
      <c r="CK123" s="912"/>
      <c r="CL123" s="898"/>
      <c r="CM123" s="898"/>
      <c r="CN123" s="898"/>
      <c r="CO123" s="899"/>
      <c r="CP123" s="878" t="s">
        <v>473</v>
      </c>
      <c r="CQ123" s="879"/>
      <c r="CR123" s="879"/>
      <c r="CS123" s="879"/>
      <c r="CT123" s="879"/>
      <c r="CU123" s="879"/>
      <c r="CV123" s="879"/>
      <c r="CW123" s="879"/>
      <c r="CX123" s="879"/>
      <c r="CY123" s="879"/>
      <c r="CZ123" s="879"/>
      <c r="DA123" s="879"/>
      <c r="DB123" s="879"/>
      <c r="DC123" s="879"/>
      <c r="DD123" s="879"/>
      <c r="DE123" s="879"/>
      <c r="DF123" s="880"/>
      <c r="DG123" s="819" t="s">
        <v>231</v>
      </c>
      <c r="DH123" s="820"/>
      <c r="DI123" s="820"/>
      <c r="DJ123" s="820"/>
      <c r="DK123" s="821"/>
      <c r="DL123" s="822" t="s">
        <v>387</v>
      </c>
      <c r="DM123" s="820"/>
      <c r="DN123" s="820"/>
      <c r="DO123" s="820"/>
      <c r="DP123" s="821"/>
      <c r="DQ123" s="822" t="s">
        <v>387</v>
      </c>
      <c r="DR123" s="820"/>
      <c r="DS123" s="820"/>
      <c r="DT123" s="820"/>
      <c r="DU123" s="821"/>
      <c r="DV123" s="867" t="s">
        <v>387</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231</v>
      </c>
      <c r="AB124" s="820"/>
      <c r="AC124" s="820"/>
      <c r="AD124" s="820"/>
      <c r="AE124" s="821"/>
      <c r="AF124" s="822" t="s">
        <v>231</v>
      </c>
      <c r="AG124" s="820"/>
      <c r="AH124" s="820"/>
      <c r="AI124" s="820"/>
      <c r="AJ124" s="821"/>
      <c r="AK124" s="822" t="s">
        <v>231</v>
      </c>
      <c r="AL124" s="820"/>
      <c r="AM124" s="820"/>
      <c r="AN124" s="820"/>
      <c r="AO124" s="821"/>
      <c r="AP124" s="867" t="s">
        <v>231</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77.599999999999994</v>
      </c>
      <c r="BR124" s="874"/>
      <c r="BS124" s="874"/>
      <c r="BT124" s="874"/>
      <c r="BU124" s="874"/>
      <c r="BV124" s="874">
        <v>119.4</v>
      </c>
      <c r="BW124" s="874"/>
      <c r="BX124" s="874"/>
      <c r="BY124" s="874"/>
      <c r="BZ124" s="874"/>
      <c r="CA124" s="874">
        <v>123.6</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t="s">
        <v>231</v>
      </c>
      <c r="DH124" s="803"/>
      <c r="DI124" s="803"/>
      <c r="DJ124" s="803"/>
      <c r="DK124" s="804"/>
      <c r="DL124" s="805" t="s">
        <v>387</v>
      </c>
      <c r="DM124" s="803"/>
      <c r="DN124" s="803"/>
      <c r="DO124" s="803"/>
      <c r="DP124" s="804"/>
      <c r="DQ124" s="805" t="s">
        <v>231</v>
      </c>
      <c r="DR124" s="803"/>
      <c r="DS124" s="803"/>
      <c r="DT124" s="803"/>
      <c r="DU124" s="804"/>
      <c r="DV124" s="891" t="s">
        <v>231</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387</v>
      </c>
      <c r="AB125" s="820"/>
      <c r="AC125" s="820"/>
      <c r="AD125" s="820"/>
      <c r="AE125" s="821"/>
      <c r="AF125" s="822" t="s">
        <v>387</v>
      </c>
      <c r="AG125" s="820"/>
      <c r="AH125" s="820"/>
      <c r="AI125" s="820"/>
      <c r="AJ125" s="821"/>
      <c r="AK125" s="822" t="s">
        <v>387</v>
      </c>
      <c r="AL125" s="820"/>
      <c r="AM125" s="820"/>
      <c r="AN125" s="820"/>
      <c r="AO125" s="821"/>
      <c r="AP125" s="867" t="s">
        <v>387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231</v>
      </c>
      <c r="DH125" s="885"/>
      <c r="DI125" s="885"/>
      <c r="DJ125" s="885"/>
      <c r="DK125" s="885"/>
      <c r="DL125" s="885" t="s">
        <v>387</v>
      </c>
      <c r="DM125" s="885"/>
      <c r="DN125" s="885"/>
      <c r="DO125" s="885"/>
      <c r="DP125" s="885"/>
      <c r="DQ125" s="885" t="s">
        <v>231</v>
      </c>
      <c r="DR125" s="885"/>
      <c r="DS125" s="885"/>
      <c r="DT125" s="885"/>
      <c r="DU125" s="885"/>
      <c r="DV125" s="886" t="s">
        <v>387</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387</v>
      </c>
      <c r="AB126" s="820"/>
      <c r="AC126" s="820"/>
      <c r="AD126" s="820"/>
      <c r="AE126" s="821"/>
      <c r="AF126" s="822" t="s">
        <v>387</v>
      </c>
      <c r="AG126" s="820"/>
      <c r="AH126" s="820"/>
      <c r="AI126" s="820"/>
      <c r="AJ126" s="821"/>
      <c r="AK126" s="822" t="s">
        <v>231</v>
      </c>
      <c r="AL126" s="820"/>
      <c r="AM126" s="820"/>
      <c r="AN126" s="820"/>
      <c r="AO126" s="821"/>
      <c r="AP126" s="867" t="s">
        <v>387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387</v>
      </c>
      <c r="DH126" s="857"/>
      <c r="DI126" s="857"/>
      <c r="DJ126" s="857"/>
      <c r="DK126" s="857"/>
      <c r="DL126" s="857" t="s">
        <v>387</v>
      </c>
      <c r="DM126" s="857"/>
      <c r="DN126" s="857"/>
      <c r="DO126" s="857"/>
      <c r="DP126" s="857"/>
      <c r="DQ126" s="857" t="s">
        <v>387</v>
      </c>
      <c r="DR126" s="857"/>
      <c r="DS126" s="857"/>
      <c r="DT126" s="857"/>
      <c r="DU126" s="857"/>
      <c r="DV126" s="834" t="s">
        <v>387</v>
      </c>
      <c r="DW126" s="834"/>
      <c r="DX126" s="834"/>
      <c r="DY126" s="834"/>
      <c r="DZ126" s="835"/>
    </row>
    <row r="127" spans="1:130" s="246" customFormat="1" ht="26.25" customHeight="1" x14ac:dyDescent="0.15">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387</v>
      </c>
      <c r="AB127" s="820"/>
      <c r="AC127" s="820"/>
      <c r="AD127" s="820"/>
      <c r="AE127" s="821"/>
      <c r="AF127" s="822" t="s">
        <v>231</v>
      </c>
      <c r="AG127" s="820"/>
      <c r="AH127" s="820"/>
      <c r="AI127" s="820"/>
      <c r="AJ127" s="821"/>
      <c r="AK127" s="822" t="s">
        <v>231</v>
      </c>
      <c r="AL127" s="820"/>
      <c r="AM127" s="820"/>
      <c r="AN127" s="820"/>
      <c r="AO127" s="821"/>
      <c r="AP127" s="867" t="s">
        <v>387</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387</v>
      </c>
      <c r="DH127" s="857"/>
      <c r="DI127" s="857"/>
      <c r="DJ127" s="857"/>
      <c r="DK127" s="857"/>
      <c r="DL127" s="857" t="s">
        <v>387</v>
      </c>
      <c r="DM127" s="857"/>
      <c r="DN127" s="857"/>
      <c r="DO127" s="857"/>
      <c r="DP127" s="857"/>
      <c r="DQ127" s="857" t="s">
        <v>231</v>
      </c>
      <c r="DR127" s="857"/>
      <c r="DS127" s="857"/>
      <c r="DT127" s="857"/>
      <c r="DU127" s="857"/>
      <c r="DV127" s="834" t="s">
        <v>231</v>
      </c>
      <c r="DW127" s="834"/>
      <c r="DX127" s="834"/>
      <c r="DY127" s="834"/>
      <c r="DZ127" s="835"/>
    </row>
    <row r="128" spans="1:130" s="246" customFormat="1" ht="26.25" customHeight="1" thickBot="1" x14ac:dyDescent="0.2">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168929</v>
      </c>
      <c r="AB128" s="841"/>
      <c r="AC128" s="841"/>
      <c r="AD128" s="841"/>
      <c r="AE128" s="842"/>
      <c r="AF128" s="843">
        <v>174606</v>
      </c>
      <c r="AG128" s="841"/>
      <c r="AH128" s="841"/>
      <c r="AI128" s="841"/>
      <c r="AJ128" s="842"/>
      <c r="AK128" s="843">
        <v>174848</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231</v>
      </c>
      <c r="BG128" s="827"/>
      <c r="BH128" s="827"/>
      <c r="BI128" s="827"/>
      <c r="BJ128" s="827"/>
      <c r="BK128" s="827"/>
      <c r="BL128" s="850"/>
      <c r="BM128" s="826">
        <v>13.35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488</v>
      </c>
      <c r="CQ128" s="768"/>
      <c r="CR128" s="768"/>
      <c r="CS128" s="768"/>
      <c r="CT128" s="768"/>
      <c r="CU128" s="768"/>
      <c r="CV128" s="768"/>
      <c r="CW128" s="768"/>
      <c r="CX128" s="768"/>
      <c r="CY128" s="768"/>
      <c r="CZ128" s="768"/>
      <c r="DA128" s="768"/>
      <c r="DB128" s="768"/>
      <c r="DC128" s="768"/>
      <c r="DD128" s="768"/>
      <c r="DE128" s="768"/>
      <c r="DF128" s="769"/>
      <c r="DG128" s="830">
        <v>2784</v>
      </c>
      <c r="DH128" s="831"/>
      <c r="DI128" s="831"/>
      <c r="DJ128" s="831"/>
      <c r="DK128" s="831"/>
      <c r="DL128" s="831">
        <v>779</v>
      </c>
      <c r="DM128" s="831"/>
      <c r="DN128" s="831"/>
      <c r="DO128" s="831"/>
      <c r="DP128" s="831"/>
      <c r="DQ128" s="831">
        <v>1377</v>
      </c>
      <c r="DR128" s="831"/>
      <c r="DS128" s="831"/>
      <c r="DT128" s="831"/>
      <c r="DU128" s="831"/>
      <c r="DV128" s="832">
        <v>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489</v>
      </c>
      <c r="X129" s="817"/>
      <c r="Y129" s="817"/>
      <c r="Z129" s="818"/>
      <c r="AA129" s="819">
        <v>9601489</v>
      </c>
      <c r="AB129" s="820"/>
      <c r="AC129" s="820"/>
      <c r="AD129" s="820"/>
      <c r="AE129" s="821"/>
      <c r="AF129" s="822">
        <v>9571280</v>
      </c>
      <c r="AG129" s="820"/>
      <c r="AH129" s="820"/>
      <c r="AI129" s="820"/>
      <c r="AJ129" s="821"/>
      <c r="AK129" s="822">
        <v>9898163</v>
      </c>
      <c r="AL129" s="820"/>
      <c r="AM129" s="820"/>
      <c r="AN129" s="820"/>
      <c r="AO129" s="821"/>
      <c r="AP129" s="823"/>
      <c r="AQ129" s="824"/>
      <c r="AR129" s="824"/>
      <c r="AS129" s="824"/>
      <c r="AT129" s="825"/>
      <c r="AU129" s="284"/>
      <c r="AV129" s="284"/>
      <c r="AW129" s="284"/>
      <c r="AX129" s="789" t="s">
        <v>490</v>
      </c>
      <c r="AY129" s="790"/>
      <c r="AZ129" s="790"/>
      <c r="BA129" s="790"/>
      <c r="BB129" s="790"/>
      <c r="BC129" s="790"/>
      <c r="BD129" s="790"/>
      <c r="BE129" s="791"/>
      <c r="BF129" s="809" t="s">
        <v>231</v>
      </c>
      <c r="BG129" s="810"/>
      <c r="BH129" s="810"/>
      <c r="BI129" s="810"/>
      <c r="BJ129" s="810"/>
      <c r="BK129" s="810"/>
      <c r="BL129" s="811"/>
      <c r="BM129" s="809">
        <v>18.350000000000001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492</v>
      </c>
      <c r="X130" s="817"/>
      <c r="Y130" s="817"/>
      <c r="Z130" s="818"/>
      <c r="AA130" s="819">
        <v>1529041</v>
      </c>
      <c r="AB130" s="820"/>
      <c r="AC130" s="820"/>
      <c r="AD130" s="820"/>
      <c r="AE130" s="821"/>
      <c r="AF130" s="822">
        <v>1485009</v>
      </c>
      <c r="AG130" s="820"/>
      <c r="AH130" s="820"/>
      <c r="AI130" s="820"/>
      <c r="AJ130" s="821"/>
      <c r="AK130" s="822">
        <v>1439738</v>
      </c>
      <c r="AL130" s="820"/>
      <c r="AM130" s="820"/>
      <c r="AN130" s="820"/>
      <c r="AO130" s="821"/>
      <c r="AP130" s="823"/>
      <c r="AQ130" s="824"/>
      <c r="AR130" s="824"/>
      <c r="AS130" s="824"/>
      <c r="AT130" s="825"/>
      <c r="AU130" s="284"/>
      <c r="AV130" s="284"/>
      <c r="AW130" s="284"/>
      <c r="AX130" s="789" t="s">
        <v>493</v>
      </c>
      <c r="AY130" s="790"/>
      <c r="AZ130" s="790"/>
      <c r="BA130" s="790"/>
      <c r="BB130" s="790"/>
      <c r="BC130" s="790"/>
      <c r="BD130" s="790"/>
      <c r="BE130" s="791"/>
      <c r="BF130" s="792">
        <v>7.5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494</v>
      </c>
      <c r="X131" s="800"/>
      <c r="Y131" s="800"/>
      <c r="Z131" s="801"/>
      <c r="AA131" s="802">
        <v>8072448</v>
      </c>
      <c r="AB131" s="803"/>
      <c r="AC131" s="803"/>
      <c r="AD131" s="803"/>
      <c r="AE131" s="804"/>
      <c r="AF131" s="805">
        <v>8086271</v>
      </c>
      <c r="AG131" s="803"/>
      <c r="AH131" s="803"/>
      <c r="AI131" s="803"/>
      <c r="AJ131" s="804"/>
      <c r="AK131" s="805">
        <v>8458425</v>
      </c>
      <c r="AL131" s="803"/>
      <c r="AM131" s="803"/>
      <c r="AN131" s="803"/>
      <c r="AO131" s="804"/>
      <c r="AP131" s="806"/>
      <c r="AQ131" s="807"/>
      <c r="AR131" s="807"/>
      <c r="AS131" s="807"/>
      <c r="AT131" s="808"/>
      <c r="AU131" s="284"/>
      <c r="AV131" s="284"/>
      <c r="AW131" s="284"/>
      <c r="AX131" s="767" t="s">
        <v>495</v>
      </c>
      <c r="AY131" s="768"/>
      <c r="AZ131" s="768"/>
      <c r="BA131" s="768"/>
      <c r="BB131" s="768"/>
      <c r="BC131" s="768"/>
      <c r="BD131" s="768"/>
      <c r="BE131" s="769"/>
      <c r="BF131" s="770">
        <v>123.6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497</v>
      </c>
      <c r="W132" s="780"/>
      <c r="X132" s="780"/>
      <c r="Y132" s="780"/>
      <c r="Z132" s="781"/>
      <c r="AA132" s="782">
        <v>7.2871946650000003</v>
      </c>
      <c r="AB132" s="783"/>
      <c r="AC132" s="783"/>
      <c r="AD132" s="783"/>
      <c r="AE132" s="784"/>
      <c r="AF132" s="785">
        <v>8.0845917729999996</v>
      </c>
      <c r="AG132" s="783"/>
      <c r="AH132" s="783"/>
      <c r="AI132" s="783"/>
      <c r="AJ132" s="784"/>
      <c r="AK132" s="785">
        <v>7.1296843089999999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498</v>
      </c>
      <c r="W133" s="759"/>
      <c r="X133" s="759"/>
      <c r="Y133" s="759"/>
      <c r="Z133" s="760"/>
      <c r="AA133" s="761">
        <v>7.6</v>
      </c>
      <c r="AB133" s="762"/>
      <c r="AC133" s="762"/>
      <c r="AD133" s="762"/>
      <c r="AE133" s="763"/>
      <c r="AF133" s="761">
        <v>7.7</v>
      </c>
      <c r="AG133" s="762"/>
      <c r="AH133" s="762"/>
      <c r="AI133" s="762"/>
      <c r="AJ133" s="763"/>
      <c r="AK133" s="761">
        <v>7.5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oYyddpgyqwkDKdty1mvWRCQniWGAIQzrAbnh2u8akmHKulM0KY3xZUxrLcEx+URewIjyj4Zu5AKpVswjT9PEg==" saltValue="LyvSzbmZ4Xc2Rwk4RQmc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Upnrw1kAaBI43eUF824Kop/FRiA07hmD+YxH0ZHYNKQi+PnltgyG8zY0BkHabv0gO7ebj9t0Nh0eU8jmpy4Yw==" saltValue="bpQk5FXOASeQfRWQHa1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arsoiqZWh6jNdOka9ZTGVYOmKxQJQOdFWx1+FDuAI1NOyqiSMCQ5IBKpT3BaG+fLLAapIpWbaSN+8cuS52iAA==" saltValue="oaLo+atVYvudWZW8dFk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507</v>
      </c>
      <c r="AL9" s="1190"/>
      <c r="AM9" s="1190"/>
      <c r="AN9" s="1191"/>
      <c r="AO9" s="312">
        <v>2408877</v>
      </c>
      <c r="AP9" s="312">
        <v>59383</v>
      </c>
      <c r="AQ9" s="313">
        <v>69548</v>
      </c>
      <c r="AR9" s="314">
        <v>-14.6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508</v>
      </c>
      <c r="AL10" s="1190"/>
      <c r="AM10" s="1190"/>
      <c r="AN10" s="1191"/>
      <c r="AO10" s="315">
        <v>249553</v>
      </c>
      <c r="AP10" s="315">
        <v>6152</v>
      </c>
      <c r="AQ10" s="316">
        <v>8149</v>
      </c>
      <c r="AR10" s="317">
        <v>-24.5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509</v>
      </c>
      <c r="AL11" s="1190"/>
      <c r="AM11" s="1190"/>
      <c r="AN11" s="1191"/>
      <c r="AO11" s="315">
        <v>12487</v>
      </c>
      <c r="AP11" s="315">
        <v>308</v>
      </c>
      <c r="AQ11" s="316">
        <v>8204</v>
      </c>
      <c r="AR11" s="317">
        <v>-96.2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510</v>
      </c>
      <c r="AL12" s="1190"/>
      <c r="AM12" s="1190"/>
      <c r="AN12" s="1191"/>
      <c r="AO12" s="315" t="s">
        <v>511</v>
      </c>
      <c r="AP12" s="315" t="s">
        <v>511</v>
      </c>
      <c r="AQ12" s="316">
        <v>1139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512</v>
      </c>
      <c r="AL13" s="1190"/>
      <c r="AM13" s="1190"/>
      <c r="AN13" s="1191"/>
      <c r="AO13" s="315" t="s">
        <v>511</v>
      </c>
      <c r="AP13" s="315" t="s">
        <v>511</v>
      </c>
      <c r="AQ13" s="316">
        <v>20</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513</v>
      </c>
      <c r="AL14" s="1190"/>
      <c r="AM14" s="1190"/>
      <c r="AN14" s="1191"/>
      <c r="AO14" s="315">
        <v>135718</v>
      </c>
      <c r="AP14" s="315">
        <v>3346</v>
      </c>
      <c r="AQ14" s="316">
        <v>3114</v>
      </c>
      <c r="AR14" s="317">
        <v>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514</v>
      </c>
      <c r="AL15" s="1190"/>
      <c r="AM15" s="1190"/>
      <c r="AN15" s="1191"/>
      <c r="AO15" s="315">
        <v>47350</v>
      </c>
      <c r="AP15" s="315">
        <v>1167</v>
      </c>
      <c r="AQ15" s="316">
        <v>1605</v>
      </c>
      <c r="AR15" s="317">
        <v>-27.3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515</v>
      </c>
      <c r="AL16" s="1193"/>
      <c r="AM16" s="1193"/>
      <c r="AN16" s="1194"/>
      <c r="AO16" s="315">
        <v>-118473</v>
      </c>
      <c r="AP16" s="315">
        <v>-2921</v>
      </c>
      <c r="AQ16" s="316">
        <v>-6253</v>
      </c>
      <c r="AR16" s="317">
        <v>-53.3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184</v>
      </c>
      <c r="AL17" s="1193"/>
      <c r="AM17" s="1193"/>
      <c r="AN17" s="1194"/>
      <c r="AO17" s="315">
        <v>2735512</v>
      </c>
      <c r="AP17" s="315">
        <v>67435</v>
      </c>
      <c r="AQ17" s="316">
        <v>85527</v>
      </c>
      <c r="AR17" s="317">
        <v>-21.2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520</v>
      </c>
      <c r="AL21" s="1187"/>
      <c r="AM21" s="1187"/>
      <c r="AN21" s="1188"/>
      <c r="AO21" s="327">
        <v>7.4</v>
      </c>
      <c r="AP21" s="328">
        <v>8.08</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521</v>
      </c>
      <c r="AL22" s="1187"/>
      <c r="AM22" s="1187"/>
      <c r="AN22" s="1188"/>
      <c r="AO22" s="332">
        <v>96</v>
      </c>
      <c r="AP22" s="333">
        <v>97.7</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525</v>
      </c>
      <c r="AL32" s="1178"/>
      <c r="AM32" s="1178"/>
      <c r="AN32" s="1179"/>
      <c r="AO32" s="342">
        <v>1381619</v>
      </c>
      <c r="AP32" s="342">
        <v>34059</v>
      </c>
      <c r="AQ32" s="343">
        <v>49196</v>
      </c>
      <c r="AR32" s="344">
        <v>-30.8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526</v>
      </c>
      <c r="AL33" s="1178"/>
      <c r="AM33" s="1178"/>
      <c r="AN33" s="1179"/>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527</v>
      </c>
      <c r="AL34" s="1178"/>
      <c r="AM34" s="1178"/>
      <c r="AN34" s="1179"/>
      <c r="AO34" s="342" t="s">
        <v>511</v>
      </c>
      <c r="AP34" s="342" t="s">
        <v>511</v>
      </c>
      <c r="AQ34" s="343">
        <v>53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528</v>
      </c>
      <c r="AL35" s="1178"/>
      <c r="AM35" s="1178"/>
      <c r="AN35" s="1179"/>
      <c r="AO35" s="342">
        <v>835849</v>
      </c>
      <c r="AP35" s="342">
        <v>20605</v>
      </c>
      <c r="AQ35" s="343">
        <v>20035</v>
      </c>
      <c r="AR35" s="344">
        <v>2.8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529</v>
      </c>
      <c r="AL36" s="1178"/>
      <c r="AM36" s="1178"/>
      <c r="AN36" s="1179"/>
      <c r="AO36" s="342">
        <v>177</v>
      </c>
      <c r="AP36" s="342">
        <v>4</v>
      </c>
      <c r="AQ36" s="343">
        <v>2549</v>
      </c>
      <c r="AR36" s="344">
        <v>-99.8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530</v>
      </c>
      <c r="AL37" s="1178"/>
      <c r="AM37" s="1178"/>
      <c r="AN37" s="1179"/>
      <c r="AO37" s="342" t="s">
        <v>511</v>
      </c>
      <c r="AP37" s="342" t="s">
        <v>511</v>
      </c>
      <c r="AQ37" s="343">
        <v>540</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531</v>
      </c>
      <c r="AL38" s="1181"/>
      <c r="AM38" s="1181"/>
      <c r="AN38" s="1182"/>
      <c r="AO38" s="345" t="s">
        <v>511</v>
      </c>
      <c r="AP38" s="345" t="s">
        <v>511</v>
      </c>
      <c r="AQ38" s="346">
        <v>3</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532</v>
      </c>
      <c r="AL39" s="1181"/>
      <c r="AM39" s="1181"/>
      <c r="AN39" s="1182"/>
      <c r="AO39" s="342">
        <v>-174848</v>
      </c>
      <c r="AP39" s="342">
        <v>-4310</v>
      </c>
      <c r="AQ39" s="343">
        <v>-4452</v>
      </c>
      <c r="AR39" s="344">
        <v>-3.2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533</v>
      </c>
      <c r="AL40" s="1178"/>
      <c r="AM40" s="1178"/>
      <c r="AN40" s="1179"/>
      <c r="AO40" s="342">
        <v>-1439738</v>
      </c>
      <c r="AP40" s="342">
        <v>-35492</v>
      </c>
      <c r="AQ40" s="343">
        <v>-46845</v>
      </c>
      <c r="AR40" s="344">
        <v>-24.2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298</v>
      </c>
      <c r="AL41" s="1184"/>
      <c r="AM41" s="1184"/>
      <c r="AN41" s="1185"/>
      <c r="AO41" s="342">
        <v>603059</v>
      </c>
      <c r="AP41" s="342">
        <v>14866</v>
      </c>
      <c r="AQ41" s="343">
        <v>21079</v>
      </c>
      <c r="AR41" s="344">
        <v>-29.5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502</v>
      </c>
      <c r="AN49" s="1172" t="s">
        <v>537</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1185176</v>
      </c>
      <c r="AN51" s="364">
        <v>28376</v>
      </c>
      <c r="AO51" s="365">
        <v>-33.6</v>
      </c>
      <c r="AP51" s="366">
        <v>106614</v>
      </c>
      <c r="AQ51" s="367">
        <v>17.2</v>
      </c>
      <c r="AR51" s="368">
        <v>-50.8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595621</v>
      </c>
      <c r="AN52" s="372">
        <v>14261</v>
      </c>
      <c r="AO52" s="373">
        <v>-2.1</v>
      </c>
      <c r="AP52" s="374">
        <v>45545</v>
      </c>
      <c r="AQ52" s="375">
        <v>20.7</v>
      </c>
      <c r="AR52" s="376">
        <v>-22.8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2147376</v>
      </c>
      <c r="AN53" s="364">
        <v>51843</v>
      </c>
      <c r="AO53" s="365">
        <v>82.7</v>
      </c>
      <c r="AP53" s="366">
        <v>81768</v>
      </c>
      <c r="AQ53" s="367">
        <v>-23.3</v>
      </c>
      <c r="AR53" s="368">
        <v>106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352851</v>
      </c>
      <c r="AN54" s="372">
        <v>8519</v>
      </c>
      <c r="AO54" s="373">
        <v>-40.299999999999997</v>
      </c>
      <c r="AP54" s="374">
        <v>37917</v>
      </c>
      <c r="AQ54" s="375">
        <v>-16.7</v>
      </c>
      <c r="AR54" s="376">
        <v>-23.6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1986262</v>
      </c>
      <c r="AN55" s="364">
        <v>48222</v>
      </c>
      <c r="AO55" s="365">
        <v>-7</v>
      </c>
      <c r="AP55" s="366">
        <v>65876</v>
      </c>
      <c r="AQ55" s="367">
        <v>-19.399999999999999</v>
      </c>
      <c r="AR55" s="368">
        <v>12.4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607894</v>
      </c>
      <c r="AN56" s="372">
        <v>14758</v>
      </c>
      <c r="AO56" s="373">
        <v>73.2</v>
      </c>
      <c r="AP56" s="374">
        <v>36484</v>
      </c>
      <c r="AQ56" s="375">
        <v>-3.8</v>
      </c>
      <c r="AR56" s="376">
        <v>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4905092</v>
      </c>
      <c r="AN57" s="364">
        <v>120064</v>
      </c>
      <c r="AO57" s="365">
        <v>149</v>
      </c>
      <c r="AP57" s="366">
        <v>68468</v>
      </c>
      <c r="AQ57" s="367">
        <v>3.9</v>
      </c>
      <c r="AR57" s="368">
        <v>145.1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1629416</v>
      </c>
      <c r="AN58" s="372">
        <v>39884</v>
      </c>
      <c r="AO58" s="373">
        <v>170.3</v>
      </c>
      <c r="AP58" s="374">
        <v>34140</v>
      </c>
      <c r="AQ58" s="375">
        <v>-6.4</v>
      </c>
      <c r="AR58" s="376">
        <v>176.7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5165586</v>
      </c>
      <c r="AN59" s="364">
        <v>127341</v>
      </c>
      <c r="AO59" s="365">
        <v>6.1</v>
      </c>
      <c r="AP59" s="366">
        <v>69729</v>
      </c>
      <c r="AQ59" s="367">
        <v>1.8</v>
      </c>
      <c r="AR59" s="368">
        <v>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1427331</v>
      </c>
      <c r="AN60" s="372">
        <v>35186</v>
      </c>
      <c r="AO60" s="373">
        <v>-11.8</v>
      </c>
      <c r="AP60" s="374">
        <v>38908</v>
      </c>
      <c r="AQ60" s="375">
        <v>14</v>
      </c>
      <c r="AR60" s="376">
        <v>-25.8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3077898</v>
      </c>
      <c r="AN61" s="379">
        <v>75169</v>
      </c>
      <c r="AO61" s="380">
        <v>39.4</v>
      </c>
      <c r="AP61" s="381">
        <v>78491</v>
      </c>
      <c r="AQ61" s="382">
        <v>-4</v>
      </c>
      <c r="AR61" s="368">
        <v>43.4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922623</v>
      </c>
      <c r="AN62" s="372">
        <v>22522</v>
      </c>
      <c r="AO62" s="373">
        <v>37.9</v>
      </c>
      <c r="AP62" s="374">
        <v>38599</v>
      </c>
      <c r="AQ62" s="375">
        <v>1.6</v>
      </c>
      <c r="AR62" s="376">
        <v>36.299999999999997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A2uaa+QL+R6xZ09ukgWmsoy3sD1sKXPpo3/F9+tf2yjTO/0NMYh9qdRXn97bzKNPVdFXh/eyvAgQfMXBQirpQ==" saltValue="oN1NNZi7mX/YNwgho2YM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NnqZtbixzG1If4gBIN3O2Rwj9nMv2l7wiIfMRsGPzbrf/5d8as0jhsNS+753O+AO8ChS4HbqS621GPKCK605g==" saltValue="fZO9Rd/ered/RQjsJ97O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EX27ZPn78inyjOtqj0/avUW6ybbFDIOqADFgwNH6fFfEMUIWmXCMZ7wd/IhLuNn/Zf7vAP4mccPG0Psvp7BFQ==" saltValue="8Bhs+ozzh/v/UnyqWDi1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5" t="s">
        <v>3</v>
      </c>
      <c r="D47" s="1195"/>
      <c r="E47" s="1196"/>
      <c r="F47" s="11">
        <v>23.5</v>
      </c>
      <c r="G47" s="12">
        <v>19.71</v>
      </c>
      <c r="H47" s="12">
        <v>11.59</v>
      </c>
      <c r="I47" s="12">
        <v>8.65</v>
      </c>
      <c r="J47" s="13">
        <v>10.73</v>
      </c>
    </row>
    <row r="48" spans="2:10" ht="57.75" customHeight="1" x14ac:dyDescent="0.15">
      <c r="B48" s="14"/>
      <c r="C48" s="1197" t="s">
        <v>4</v>
      </c>
      <c r="D48" s="1197"/>
      <c r="E48" s="1198"/>
      <c r="F48" s="15">
        <v>5.9</v>
      </c>
      <c r="G48" s="16">
        <v>4.95</v>
      </c>
      <c r="H48" s="16">
        <v>2.93</v>
      </c>
      <c r="I48" s="16">
        <v>6.24</v>
      </c>
      <c r="J48" s="17">
        <v>5.62</v>
      </c>
    </row>
    <row r="49" spans="2:10" ht="57.75" customHeight="1" thickBot="1" x14ac:dyDescent="0.2">
      <c r="B49" s="18"/>
      <c r="C49" s="1199" t="s">
        <v>5</v>
      </c>
      <c r="D49" s="1199"/>
      <c r="E49" s="1200"/>
      <c r="F49" s="19">
        <v>1.54</v>
      </c>
      <c r="G49" s="20" t="s">
        <v>558</v>
      </c>
      <c r="H49" s="20" t="s">
        <v>559</v>
      </c>
      <c r="I49" s="20">
        <v>0.33</v>
      </c>
      <c r="J49" s="21">
        <v>1.95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2bXsCMSZbZb9nK10a3tt0g0tuw0YZJvRKI+/37x37xX8yyLOyM0bTMiYoJC8Twx8dCuV5FCoXaIZknYDzlkdA==" saltValue="iMWRtyhR7NrSGLm9dhLo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7" t="s">
        <v>560</v>
      </c>
      <c r="D34" s="1207"/>
      <c r="E34" s="1208"/>
      <c r="F34" s="32">
        <v>18.55</v>
      </c>
      <c r="G34" s="33">
        <v>19.95</v>
      </c>
      <c r="H34" s="33">
        <v>22.6</v>
      </c>
      <c r="I34" s="33">
        <v>28.75</v>
      </c>
      <c r="J34" s="34">
        <v>30.41</v>
      </c>
      <c r="K34" s="22"/>
      <c r="L34" s="22"/>
      <c r="M34" s="22"/>
      <c r="N34" s="22"/>
      <c r="O34" s="22"/>
      <c r="P34" s="22"/>
    </row>
    <row r="35" spans="1:16" ht="39" customHeight="1" x14ac:dyDescent="0.15">
      <c r="A35" s="22"/>
      <c r="B35" s="35"/>
      <c r="C35" s="1201" t="s">
        <v>561</v>
      </c>
      <c r="D35" s="1202"/>
      <c r="E35" s="1203"/>
      <c r="F35" s="36">
        <v>5.9</v>
      </c>
      <c r="G35" s="37">
        <v>4.9400000000000004</v>
      </c>
      <c r="H35" s="37">
        <v>2.93</v>
      </c>
      <c r="I35" s="37">
        <v>6.24</v>
      </c>
      <c r="J35" s="38">
        <v>5.62</v>
      </c>
      <c r="K35" s="22"/>
      <c r="L35" s="22"/>
      <c r="M35" s="22"/>
      <c r="N35" s="22"/>
      <c r="O35" s="22"/>
      <c r="P35" s="22"/>
    </row>
    <row r="36" spans="1:16" ht="39" customHeight="1" x14ac:dyDescent="0.15">
      <c r="A36" s="22"/>
      <c r="B36" s="35"/>
      <c r="C36" s="1201" t="s">
        <v>562</v>
      </c>
      <c r="D36" s="1202"/>
      <c r="E36" s="1203"/>
      <c r="F36" s="36">
        <v>5.09</v>
      </c>
      <c r="G36" s="37">
        <v>5.39</v>
      </c>
      <c r="H36" s="37">
        <v>6.28</v>
      </c>
      <c r="I36" s="37">
        <v>6.21</v>
      </c>
      <c r="J36" s="38">
        <v>5.12</v>
      </c>
      <c r="K36" s="22"/>
      <c r="L36" s="22"/>
      <c r="M36" s="22"/>
      <c r="N36" s="22"/>
      <c r="O36" s="22"/>
      <c r="P36" s="22"/>
    </row>
    <row r="37" spans="1:16" ht="39" customHeight="1" x14ac:dyDescent="0.15">
      <c r="A37" s="22"/>
      <c r="B37" s="35"/>
      <c r="C37" s="1201" t="s">
        <v>563</v>
      </c>
      <c r="D37" s="1202"/>
      <c r="E37" s="1203"/>
      <c r="F37" s="36">
        <v>5.05</v>
      </c>
      <c r="G37" s="37">
        <v>6.12</v>
      </c>
      <c r="H37" s="37">
        <v>5.96</v>
      </c>
      <c r="I37" s="37">
        <v>4.8099999999999996</v>
      </c>
      <c r="J37" s="38">
        <v>4.55</v>
      </c>
      <c r="K37" s="22"/>
      <c r="L37" s="22"/>
      <c r="M37" s="22"/>
      <c r="N37" s="22"/>
      <c r="O37" s="22"/>
      <c r="P37" s="22"/>
    </row>
    <row r="38" spans="1:16" ht="39" customHeight="1" x14ac:dyDescent="0.15">
      <c r="A38" s="22"/>
      <c r="B38" s="35"/>
      <c r="C38" s="1201" t="s">
        <v>564</v>
      </c>
      <c r="D38" s="1202"/>
      <c r="E38" s="1203"/>
      <c r="F38" s="36" t="s">
        <v>511</v>
      </c>
      <c r="G38" s="37">
        <v>0</v>
      </c>
      <c r="H38" s="37">
        <v>0</v>
      </c>
      <c r="I38" s="37">
        <v>3.44</v>
      </c>
      <c r="J38" s="38">
        <v>3.34</v>
      </c>
      <c r="K38" s="22"/>
      <c r="L38" s="22"/>
      <c r="M38" s="22"/>
      <c r="N38" s="22"/>
      <c r="O38" s="22"/>
      <c r="P38" s="22"/>
    </row>
    <row r="39" spans="1:16" ht="39" customHeight="1" x14ac:dyDescent="0.15">
      <c r="A39" s="22"/>
      <c r="B39" s="35"/>
      <c r="C39" s="1201" t="s">
        <v>565</v>
      </c>
      <c r="D39" s="1202"/>
      <c r="E39" s="1203"/>
      <c r="F39" s="36">
        <v>1.05</v>
      </c>
      <c r="G39" s="37">
        <v>2.2999999999999998</v>
      </c>
      <c r="H39" s="37">
        <v>1.17</v>
      </c>
      <c r="I39" s="37">
        <v>1.53</v>
      </c>
      <c r="J39" s="38">
        <v>2.81</v>
      </c>
      <c r="K39" s="22"/>
      <c r="L39" s="22"/>
      <c r="M39" s="22"/>
      <c r="N39" s="22"/>
      <c r="O39" s="22"/>
      <c r="P39" s="22"/>
    </row>
    <row r="40" spans="1:16" ht="39" customHeight="1" x14ac:dyDescent="0.15">
      <c r="A40" s="22"/>
      <c r="B40" s="35"/>
      <c r="C40" s="1201" t="s">
        <v>566</v>
      </c>
      <c r="D40" s="1202"/>
      <c r="E40" s="1203"/>
      <c r="F40" s="36">
        <v>0.4</v>
      </c>
      <c r="G40" s="37" t="s">
        <v>567</v>
      </c>
      <c r="H40" s="37">
        <v>0.73</v>
      </c>
      <c r="I40" s="37">
        <v>2.46</v>
      </c>
      <c r="J40" s="38">
        <v>1.26</v>
      </c>
      <c r="K40" s="22"/>
      <c r="L40" s="22"/>
      <c r="M40" s="22"/>
      <c r="N40" s="22"/>
      <c r="O40" s="22"/>
      <c r="P40" s="22"/>
    </row>
    <row r="41" spans="1:16" ht="39" customHeight="1" x14ac:dyDescent="0.15">
      <c r="A41" s="22"/>
      <c r="B41" s="35"/>
      <c r="C41" s="1201" t="s">
        <v>568</v>
      </c>
      <c r="D41" s="1202"/>
      <c r="E41" s="1203"/>
      <c r="F41" s="36">
        <v>0</v>
      </c>
      <c r="G41" s="37">
        <v>0.03</v>
      </c>
      <c r="H41" s="37">
        <v>0.03</v>
      </c>
      <c r="I41" s="37">
        <v>0.08</v>
      </c>
      <c r="J41" s="38">
        <v>0.97</v>
      </c>
      <c r="K41" s="22"/>
      <c r="L41" s="22"/>
      <c r="M41" s="22"/>
      <c r="N41" s="22"/>
      <c r="O41" s="22"/>
      <c r="P41" s="22"/>
    </row>
    <row r="42" spans="1:16" ht="39" customHeight="1" x14ac:dyDescent="0.15">
      <c r="A42" s="22"/>
      <c r="B42" s="39"/>
      <c r="C42" s="1201" t="s">
        <v>569</v>
      </c>
      <c r="D42" s="1202"/>
      <c r="E42" s="1203"/>
      <c r="F42" s="36" t="s">
        <v>511</v>
      </c>
      <c r="G42" s="37" t="s">
        <v>511</v>
      </c>
      <c r="H42" s="37" t="s">
        <v>511</v>
      </c>
      <c r="I42" s="37" t="s">
        <v>511</v>
      </c>
      <c r="J42" s="38" t="s">
        <v>511</v>
      </c>
      <c r="K42" s="22"/>
      <c r="L42" s="22"/>
      <c r="M42" s="22"/>
      <c r="N42" s="22"/>
      <c r="O42" s="22"/>
      <c r="P42" s="22"/>
    </row>
    <row r="43" spans="1:16" ht="39" customHeight="1" thickBot="1" x14ac:dyDescent="0.2">
      <c r="A43" s="22"/>
      <c r="B43" s="40"/>
      <c r="C43" s="1204" t="s">
        <v>570</v>
      </c>
      <c r="D43" s="1205"/>
      <c r="E43" s="1206"/>
      <c r="F43" s="41">
        <v>0.24</v>
      </c>
      <c r="G43" s="42">
        <v>0.79</v>
      </c>
      <c r="H43" s="42">
        <v>0.37</v>
      </c>
      <c r="I43" s="42">
        <v>1.01</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4FVxCvdjNNQiO79ImQ9QFczSKIGGbHK4IQY001pJORe6wfnvrcOiqCv2hqRWZ9DOjZUVhzdOkQftHhU1bxRWQ==" saltValue="ueGb41hbEPL9p7/SL68m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1518</v>
      </c>
      <c r="L45" s="60">
        <v>1518</v>
      </c>
      <c r="M45" s="60">
        <v>1453</v>
      </c>
      <c r="N45" s="60">
        <v>1425</v>
      </c>
      <c r="O45" s="61">
        <v>1382</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511</v>
      </c>
      <c r="L46" s="64" t="s">
        <v>511</v>
      </c>
      <c r="M46" s="64" t="s">
        <v>511</v>
      </c>
      <c r="N46" s="64" t="s">
        <v>511</v>
      </c>
      <c r="O46" s="65" t="s">
        <v>511</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511</v>
      </c>
      <c r="L47" s="64" t="s">
        <v>511</v>
      </c>
      <c r="M47" s="64" t="s">
        <v>511</v>
      </c>
      <c r="N47" s="64" t="s">
        <v>511</v>
      </c>
      <c r="O47" s="65" t="s">
        <v>511</v>
      </c>
      <c r="P47" s="48"/>
      <c r="Q47" s="48"/>
      <c r="R47" s="48"/>
      <c r="S47" s="48"/>
      <c r="T47" s="48"/>
      <c r="U47" s="48"/>
    </row>
    <row r="48" spans="1:21" ht="30.75" customHeight="1" x14ac:dyDescent="0.15">
      <c r="A48" s="48"/>
      <c r="B48" s="1229"/>
      <c r="C48" s="1230"/>
      <c r="D48" s="62"/>
      <c r="E48" s="1211" t="s">
        <v>15</v>
      </c>
      <c r="F48" s="1211"/>
      <c r="G48" s="1211"/>
      <c r="H48" s="1211"/>
      <c r="I48" s="1211"/>
      <c r="J48" s="1212"/>
      <c r="K48" s="63">
        <v>816</v>
      </c>
      <c r="L48" s="64">
        <v>873</v>
      </c>
      <c r="M48" s="64">
        <v>829</v>
      </c>
      <c r="N48" s="64">
        <v>883</v>
      </c>
      <c r="O48" s="65">
        <v>836</v>
      </c>
      <c r="P48" s="48"/>
      <c r="Q48" s="48"/>
      <c r="R48" s="48"/>
      <c r="S48" s="48"/>
      <c r="T48" s="48"/>
      <c r="U48" s="48"/>
    </row>
    <row r="49" spans="1:21" ht="30.75" customHeight="1" x14ac:dyDescent="0.15">
      <c r="A49" s="48"/>
      <c r="B49" s="1229"/>
      <c r="C49" s="1230"/>
      <c r="D49" s="62"/>
      <c r="E49" s="1211" t="s">
        <v>16</v>
      </c>
      <c r="F49" s="1211"/>
      <c r="G49" s="1211"/>
      <c r="H49" s="1211"/>
      <c r="I49" s="1211"/>
      <c r="J49" s="1212"/>
      <c r="K49" s="63" t="s">
        <v>511</v>
      </c>
      <c r="L49" s="64" t="s">
        <v>511</v>
      </c>
      <c r="M49" s="64" t="s">
        <v>511</v>
      </c>
      <c r="N49" s="64" t="s">
        <v>511</v>
      </c>
      <c r="O49" s="65">
        <v>0</v>
      </c>
      <c r="P49" s="48"/>
      <c r="Q49" s="48"/>
      <c r="R49" s="48"/>
      <c r="S49" s="48"/>
      <c r="T49" s="48"/>
      <c r="U49" s="48"/>
    </row>
    <row r="50" spans="1:21" ht="30.75" customHeight="1" x14ac:dyDescent="0.15">
      <c r="A50" s="48"/>
      <c r="B50" s="1229"/>
      <c r="C50" s="1230"/>
      <c r="D50" s="62"/>
      <c r="E50" s="1211" t="s">
        <v>17</v>
      </c>
      <c r="F50" s="1211"/>
      <c r="G50" s="1211"/>
      <c r="H50" s="1211"/>
      <c r="I50" s="1211"/>
      <c r="J50" s="1212"/>
      <c r="K50" s="63">
        <v>15</v>
      </c>
      <c r="L50" s="64">
        <v>6</v>
      </c>
      <c r="M50" s="64">
        <v>5</v>
      </c>
      <c r="N50" s="64">
        <v>4</v>
      </c>
      <c r="O50" s="65" t="s">
        <v>511</v>
      </c>
      <c r="P50" s="48"/>
      <c r="Q50" s="48"/>
      <c r="R50" s="48"/>
      <c r="S50" s="48"/>
      <c r="T50" s="48"/>
      <c r="U50" s="48"/>
    </row>
    <row r="51" spans="1:21" ht="30.75" customHeight="1" x14ac:dyDescent="0.15">
      <c r="A51" s="48"/>
      <c r="B51" s="1231"/>
      <c r="C51" s="1232"/>
      <c r="D51" s="66"/>
      <c r="E51" s="1211" t="s">
        <v>18</v>
      </c>
      <c r="F51" s="1211"/>
      <c r="G51" s="1211"/>
      <c r="H51" s="1211"/>
      <c r="I51" s="1211"/>
      <c r="J51" s="1212"/>
      <c r="K51" s="63">
        <v>0</v>
      </c>
      <c r="L51" s="64" t="s">
        <v>511</v>
      </c>
      <c r="M51" s="64">
        <v>0</v>
      </c>
      <c r="N51" s="64" t="s">
        <v>511</v>
      </c>
      <c r="O51" s="65" t="s">
        <v>511</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1746</v>
      </c>
      <c r="L52" s="64">
        <v>1749</v>
      </c>
      <c r="M52" s="64">
        <v>1698</v>
      </c>
      <c r="N52" s="64">
        <v>1660</v>
      </c>
      <c r="O52" s="65">
        <v>1615</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603</v>
      </c>
      <c r="L53" s="69">
        <v>648</v>
      </c>
      <c r="M53" s="69">
        <v>589</v>
      </c>
      <c r="N53" s="69">
        <v>652</v>
      </c>
      <c r="O53" s="70">
        <v>603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7" t="s">
        <v>25</v>
      </c>
      <c r="C57" s="1218"/>
      <c r="D57" s="1221" t="s">
        <v>26</v>
      </c>
      <c r="E57" s="1222"/>
      <c r="F57" s="1222"/>
      <c r="G57" s="1222"/>
      <c r="H57" s="1222"/>
      <c r="I57" s="1222"/>
      <c r="J57" s="1223"/>
      <c r="K57" s="82" t="s">
        <v>594</v>
      </c>
      <c r="L57" s="83" t="s">
        <v>511</v>
      </c>
      <c r="M57" s="83" t="s">
        <v>511</v>
      </c>
      <c r="N57" s="83" t="s">
        <v>511</v>
      </c>
      <c r="O57" s="84" t="s">
        <v>511</v>
      </c>
    </row>
    <row r="58" spans="1:21" ht="31.5" customHeight="1" thickBot="1" x14ac:dyDescent="0.2">
      <c r="B58" s="1219"/>
      <c r="C58" s="1220"/>
      <c r="D58" s="1224" t="s">
        <v>27</v>
      </c>
      <c r="E58" s="1225"/>
      <c r="F58" s="1225"/>
      <c r="G58" s="1225"/>
      <c r="H58" s="1225"/>
      <c r="I58" s="1225"/>
      <c r="J58" s="1226"/>
      <c r="K58" s="85" t="s">
        <v>511</v>
      </c>
      <c r="L58" s="86" t="s">
        <v>511</v>
      </c>
      <c r="M58" s="86" t="s">
        <v>511</v>
      </c>
      <c r="N58" s="86" t="s">
        <v>511</v>
      </c>
      <c r="O58" s="87" t="s">
        <v>511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IJ3hPDfNpQ9su5nQCorQfBpj5ZkQisqolMGduQ5ORib8yPBONtPQ9oe34ObQTsONf0ntsjmobh1aoIl7xUWQ==" saltValue="DZZ3zjbUiwfEbV2XeCsj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47" t="s">
        <v>30</v>
      </c>
      <c r="C41" s="1248"/>
      <c r="D41" s="101"/>
      <c r="E41" s="1249" t="s">
        <v>31</v>
      </c>
      <c r="F41" s="1249"/>
      <c r="G41" s="1249"/>
      <c r="H41" s="1250"/>
      <c r="I41" s="102">
        <v>13455</v>
      </c>
      <c r="J41" s="103">
        <v>13534</v>
      </c>
      <c r="K41" s="103">
        <v>13545</v>
      </c>
      <c r="L41" s="103">
        <v>15731</v>
      </c>
      <c r="M41" s="104">
        <v>18895</v>
      </c>
    </row>
    <row r="42" spans="2:13" ht="27.75" customHeight="1" x14ac:dyDescent="0.15">
      <c r="B42" s="1237"/>
      <c r="C42" s="1238"/>
      <c r="D42" s="105"/>
      <c r="E42" s="1241" t="s">
        <v>32</v>
      </c>
      <c r="F42" s="1241"/>
      <c r="G42" s="1241"/>
      <c r="H42" s="1242"/>
      <c r="I42" s="106">
        <v>13</v>
      </c>
      <c r="J42" s="107">
        <v>9</v>
      </c>
      <c r="K42" s="107">
        <v>4</v>
      </c>
      <c r="L42" s="107" t="s">
        <v>511</v>
      </c>
      <c r="M42" s="108" t="s">
        <v>511</v>
      </c>
    </row>
    <row r="43" spans="2:13" ht="27.75" customHeight="1" x14ac:dyDescent="0.15">
      <c r="B43" s="1237"/>
      <c r="C43" s="1238"/>
      <c r="D43" s="105"/>
      <c r="E43" s="1241" t="s">
        <v>33</v>
      </c>
      <c r="F43" s="1241"/>
      <c r="G43" s="1241"/>
      <c r="H43" s="1242"/>
      <c r="I43" s="106">
        <v>10213</v>
      </c>
      <c r="J43" s="107">
        <v>10395</v>
      </c>
      <c r="K43" s="107">
        <v>9854</v>
      </c>
      <c r="L43" s="107">
        <v>10052</v>
      </c>
      <c r="M43" s="108">
        <v>9683</v>
      </c>
    </row>
    <row r="44" spans="2:13" ht="27.75" customHeight="1" x14ac:dyDescent="0.15">
      <c r="B44" s="1237"/>
      <c r="C44" s="1238"/>
      <c r="D44" s="105"/>
      <c r="E44" s="1241" t="s">
        <v>34</v>
      </c>
      <c r="F44" s="1241"/>
      <c r="G44" s="1241"/>
      <c r="H44" s="1242"/>
      <c r="I44" s="106" t="s">
        <v>511</v>
      </c>
      <c r="J44" s="107" t="s">
        <v>511</v>
      </c>
      <c r="K44" s="107" t="s">
        <v>511</v>
      </c>
      <c r="L44" s="107">
        <v>94</v>
      </c>
      <c r="M44" s="108">
        <v>98</v>
      </c>
    </row>
    <row r="45" spans="2:13" ht="27.75" customHeight="1" x14ac:dyDescent="0.15">
      <c r="B45" s="1237"/>
      <c r="C45" s="1238"/>
      <c r="D45" s="105"/>
      <c r="E45" s="1241" t="s">
        <v>35</v>
      </c>
      <c r="F45" s="1241"/>
      <c r="G45" s="1241"/>
      <c r="H45" s="1242"/>
      <c r="I45" s="106">
        <v>2317</v>
      </c>
      <c r="J45" s="107">
        <v>2392</v>
      </c>
      <c r="K45" s="107">
        <v>2157</v>
      </c>
      <c r="L45" s="107">
        <v>2408</v>
      </c>
      <c r="M45" s="108">
        <v>2042</v>
      </c>
    </row>
    <row r="46" spans="2:13" ht="27.75" customHeight="1" x14ac:dyDescent="0.15">
      <c r="B46" s="1237"/>
      <c r="C46" s="1238"/>
      <c r="D46" s="109"/>
      <c r="E46" s="1241" t="s">
        <v>36</v>
      </c>
      <c r="F46" s="1241"/>
      <c r="G46" s="1241"/>
      <c r="H46" s="1242"/>
      <c r="I46" s="106">
        <v>3</v>
      </c>
      <c r="J46" s="107">
        <v>1</v>
      </c>
      <c r="K46" s="107">
        <v>3</v>
      </c>
      <c r="L46" s="107">
        <v>1</v>
      </c>
      <c r="M46" s="108">
        <v>1</v>
      </c>
    </row>
    <row r="47" spans="2:13" ht="27.75" customHeight="1" x14ac:dyDescent="0.15">
      <c r="B47" s="1237"/>
      <c r="C47" s="1238"/>
      <c r="D47" s="110"/>
      <c r="E47" s="1251" t="s">
        <v>37</v>
      </c>
      <c r="F47" s="1252"/>
      <c r="G47" s="1252"/>
      <c r="H47" s="1253"/>
      <c r="I47" s="106" t="s">
        <v>511</v>
      </c>
      <c r="J47" s="107" t="s">
        <v>511</v>
      </c>
      <c r="K47" s="107" t="s">
        <v>511</v>
      </c>
      <c r="L47" s="107" t="s">
        <v>511</v>
      </c>
      <c r="M47" s="108" t="s">
        <v>511</v>
      </c>
    </row>
    <row r="48" spans="2:13" ht="27.75" customHeight="1" x14ac:dyDescent="0.15">
      <c r="B48" s="1237"/>
      <c r="C48" s="1238"/>
      <c r="D48" s="105"/>
      <c r="E48" s="1241" t="s">
        <v>38</v>
      </c>
      <c r="F48" s="1241"/>
      <c r="G48" s="1241"/>
      <c r="H48" s="1242"/>
      <c r="I48" s="106" t="s">
        <v>511</v>
      </c>
      <c r="J48" s="107" t="s">
        <v>511</v>
      </c>
      <c r="K48" s="107" t="s">
        <v>511</v>
      </c>
      <c r="L48" s="107" t="s">
        <v>511</v>
      </c>
      <c r="M48" s="108" t="s">
        <v>511</v>
      </c>
    </row>
    <row r="49" spans="2:13" ht="27.75" customHeight="1" x14ac:dyDescent="0.15">
      <c r="B49" s="1239"/>
      <c r="C49" s="1240"/>
      <c r="D49" s="105"/>
      <c r="E49" s="1241" t="s">
        <v>39</v>
      </c>
      <c r="F49" s="1241"/>
      <c r="G49" s="1241"/>
      <c r="H49" s="1242"/>
      <c r="I49" s="106" t="s">
        <v>511</v>
      </c>
      <c r="J49" s="107" t="s">
        <v>511</v>
      </c>
      <c r="K49" s="107" t="s">
        <v>511</v>
      </c>
      <c r="L49" s="107" t="s">
        <v>511</v>
      </c>
      <c r="M49" s="108" t="s">
        <v>511</v>
      </c>
    </row>
    <row r="50" spans="2:13" ht="27.75" customHeight="1" x14ac:dyDescent="0.15">
      <c r="B50" s="1235" t="s">
        <v>40</v>
      </c>
      <c r="C50" s="1236"/>
      <c r="D50" s="111"/>
      <c r="E50" s="1241" t="s">
        <v>41</v>
      </c>
      <c r="F50" s="1241"/>
      <c r="G50" s="1241"/>
      <c r="H50" s="1242"/>
      <c r="I50" s="106">
        <v>4007</v>
      </c>
      <c r="J50" s="107">
        <v>4029</v>
      </c>
      <c r="K50" s="107">
        <v>2889</v>
      </c>
      <c r="L50" s="107">
        <v>2039</v>
      </c>
      <c r="M50" s="108">
        <v>2285</v>
      </c>
    </row>
    <row r="51" spans="2:13" ht="27.75" customHeight="1" x14ac:dyDescent="0.15">
      <c r="B51" s="1237"/>
      <c r="C51" s="1238"/>
      <c r="D51" s="105"/>
      <c r="E51" s="1241" t="s">
        <v>42</v>
      </c>
      <c r="F51" s="1241"/>
      <c r="G51" s="1241"/>
      <c r="H51" s="1242"/>
      <c r="I51" s="106">
        <v>163</v>
      </c>
      <c r="J51" s="107">
        <v>142</v>
      </c>
      <c r="K51" s="107">
        <v>122</v>
      </c>
      <c r="L51" s="107">
        <v>141</v>
      </c>
      <c r="M51" s="108">
        <v>177</v>
      </c>
    </row>
    <row r="52" spans="2:13" ht="27.75" customHeight="1" x14ac:dyDescent="0.15">
      <c r="B52" s="1239"/>
      <c r="C52" s="1240"/>
      <c r="D52" s="105"/>
      <c r="E52" s="1241" t="s">
        <v>43</v>
      </c>
      <c r="F52" s="1241"/>
      <c r="G52" s="1241"/>
      <c r="H52" s="1242"/>
      <c r="I52" s="106">
        <v>16919</v>
      </c>
      <c r="J52" s="107">
        <v>16375</v>
      </c>
      <c r="K52" s="107">
        <v>16285</v>
      </c>
      <c r="L52" s="107">
        <v>16449</v>
      </c>
      <c r="M52" s="108">
        <v>17797</v>
      </c>
    </row>
    <row r="53" spans="2:13" ht="27.75" customHeight="1" thickBot="1" x14ac:dyDescent="0.2">
      <c r="B53" s="1243" t="s">
        <v>44</v>
      </c>
      <c r="C53" s="1244"/>
      <c r="D53" s="112"/>
      <c r="E53" s="1245" t="s">
        <v>45</v>
      </c>
      <c r="F53" s="1245"/>
      <c r="G53" s="1245"/>
      <c r="H53" s="1246"/>
      <c r="I53" s="113">
        <v>4912</v>
      </c>
      <c r="J53" s="114">
        <v>5787</v>
      </c>
      <c r="K53" s="114">
        <v>6269</v>
      </c>
      <c r="L53" s="114">
        <v>9657</v>
      </c>
      <c r="M53" s="115">
        <v>10461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TOuteFOuaP92BO8zDBY/vJ40c3N5Z8v+cLNAg1/oKDzJT2mDvWedtdSmhuzQCTzq4SCukEI44XUEtY0HRuEcg==" saltValue="pcKH/zPFDRQlSSONiKHX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2" t="s">
        <v>48</v>
      </c>
      <c r="D55" s="1262"/>
      <c r="E55" s="1263"/>
      <c r="F55" s="127">
        <v>1113</v>
      </c>
      <c r="G55" s="127">
        <v>828</v>
      </c>
      <c r="H55" s="128">
        <v>1062</v>
      </c>
    </row>
    <row r="56" spans="2:8" ht="52.5" customHeight="1" x14ac:dyDescent="0.15">
      <c r="B56" s="129"/>
      <c r="C56" s="1264" t="s">
        <v>49</v>
      </c>
      <c r="D56" s="1264"/>
      <c r="E56" s="1265"/>
      <c r="F56" s="130">
        <v>61</v>
      </c>
      <c r="G56" s="130">
        <v>56</v>
      </c>
      <c r="H56" s="131">
        <v>56</v>
      </c>
    </row>
    <row r="57" spans="2:8" ht="53.25" customHeight="1" x14ac:dyDescent="0.15">
      <c r="B57" s="129"/>
      <c r="C57" s="1266" t="s">
        <v>50</v>
      </c>
      <c r="D57" s="1266"/>
      <c r="E57" s="1267"/>
      <c r="F57" s="132">
        <v>1191</v>
      </c>
      <c r="G57" s="132">
        <v>599</v>
      </c>
      <c r="H57" s="133">
        <v>525</v>
      </c>
    </row>
    <row r="58" spans="2:8" ht="45.75" customHeight="1" x14ac:dyDescent="0.15">
      <c r="B58" s="134"/>
      <c r="C58" s="1254" t="s">
        <v>589</v>
      </c>
      <c r="D58" s="1255"/>
      <c r="E58" s="1256"/>
      <c r="F58" s="135">
        <v>696</v>
      </c>
      <c r="G58" s="135">
        <v>187</v>
      </c>
      <c r="H58" s="136">
        <v>187</v>
      </c>
    </row>
    <row r="59" spans="2:8" ht="45.75" customHeight="1" x14ac:dyDescent="0.15">
      <c r="B59" s="134"/>
      <c r="C59" s="1254" t="s">
        <v>590</v>
      </c>
      <c r="D59" s="1255"/>
      <c r="E59" s="1256"/>
      <c r="F59" s="135">
        <v>179</v>
      </c>
      <c r="G59" s="135">
        <v>179</v>
      </c>
      <c r="H59" s="136">
        <v>129</v>
      </c>
    </row>
    <row r="60" spans="2:8" ht="45.75" customHeight="1" x14ac:dyDescent="0.15">
      <c r="B60" s="134"/>
      <c r="C60" s="1254" t="s">
        <v>591</v>
      </c>
      <c r="D60" s="1255"/>
      <c r="E60" s="1256"/>
      <c r="F60" s="135">
        <v>64</v>
      </c>
      <c r="G60" s="135">
        <v>64</v>
      </c>
      <c r="H60" s="136">
        <v>64</v>
      </c>
    </row>
    <row r="61" spans="2:8" ht="45.75" customHeight="1" x14ac:dyDescent="0.15">
      <c r="B61" s="134"/>
      <c r="C61" s="1254" t="s">
        <v>592</v>
      </c>
      <c r="D61" s="1255"/>
      <c r="E61" s="1256"/>
      <c r="F61" s="135">
        <v>53</v>
      </c>
      <c r="G61" s="135">
        <v>51</v>
      </c>
      <c r="H61" s="136">
        <v>51</v>
      </c>
    </row>
    <row r="62" spans="2:8" ht="45.75" customHeight="1" thickBot="1" x14ac:dyDescent="0.2">
      <c r="B62" s="137"/>
      <c r="C62" s="1257" t="s">
        <v>593</v>
      </c>
      <c r="D62" s="1258"/>
      <c r="E62" s="1259"/>
      <c r="F62" s="138">
        <v>97</v>
      </c>
      <c r="G62" s="138">
        <v>63</v>
      </c>
      <c r="H62" s="139">
        <v>39</v>
      </c>
    </row>
    <row r="63" spans="2:8" ht="52.5" customHeight="1" thickBot="1" x14ac:dyDescent="0.2">
      <c r="B63" s="140"/>
      <c r="C63" s="1260" t="s">
        <v>51</v>
      </c>
      <c r="D63" s="1260"/>
      <c r="E63" s="1261"/>
      <c r="F63" s="141">
        <v>2365</v>
      </c>
      <c r="G63" s="141">
        <v>1483</v>
      </c>
      <c r="H63" s="142">
        <v>1643</v>
      </c>
    </row>
    <row r="64" spans="2:8" ht="15" customHeight="1" x14ac:dyDescent="0.15"/>
    <row r="65" ht="0" hidden="1" customHeight="1" x14ac:dyDescent="0.15"/>
    <row r="66" ht="0" hidden="1" customHeight="1" x14ac:dyDescent="0.15"/>
  </sheetData>
  <sheetProtection algorithmName="SHA-512" hashValue="utuhcIU/xxOnkz0OHWYIyc8Tk7X4Fxm8Tsh3dDXgQB5C93vEXsJ3HwIC5rQRecxbZ8XtjIJXUoKNZaK0KgKvWA==" saltValue="ihZjMM0G9fZ9FVSpdMFM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28376</v>
      </c>
      <c r="E3" s="161"/>
      <c r="F3" s="162">
        <v>106614</v>
      </c>
      <c r="G3" s="163"/>
      <c r="H3" s="164"/>
    </row>
    <row r="4" spans="1:8" x14ac:dyDescent="0.15">
      <c r="A4" s="165"/>
      <c r="B4" s="166"/>
      <c r="C4" s="167"/>
      <c r="D4" s="168">
        <v>14261</v>
      </c>
      <c r="E4" s="169"/>
      <c r="F4" s="170">
        <v>45545</v>
      </c>
      <c r="G4" s="171"/>
      <c r="H4" s="172"/>
    </row>
    <row r="5" spans="1:8" x14ac:dyDescent="0.15">
      <c r="A5" s="153" t="s">
        <v>545</v>
      </c>
      <c r="B5" s="158"/>
      <c r="C5" s="159"/>
      <c r="D5" s="160">
        <v>51843</v>
      </c>
      <c r="E5" s="161"/>
      <c r="F5" s="162">
        <v>81768</v>
      </c>
      <c r="G5" s="163"/>
      <c r="H5" s="164"/>
    </row>
    <row r="6" spans="1:8" x14ac:dyDescent="0.15">
      <c r="A6" s="165"/>
      <c r="B6" s="166"/>
      <c r="C6" s="167"/>
      <c r="D6" s="168">
        <v>8519</v>
      </c>
      <c r="E6" s="169"/>
      <c r="F6" s="170">
        <v>37917</v>
      </c>
      <c r="G6" s="171"/>
      <c r="H6" s="172"/>
    </row>
    <row r="7" spans="1:8" x14ac:dyDescent="0.15">
      <c r="A7" s="153" t="s">
        <v>546</v>
      </c>
      <c r="B7" s="158"/>
      <c r="C7" s="159"/>
      <c r="D7" s="160">
        <v>48222</v>
      </c>
      <c r="E7" s="161"/>
      <c r="F7" s="162">
        <v>65876</v>
      </c>
      <c r="G7" s="163"/>
      <c r="H7" s="164"/>
    </row>
    <row r="8" spans="1:8" x14ac:dyDescent="0.15">
      <c r="A8" s="165"/>
      <c r="B8" s="166"/>
      <c r="C8" s="167"/>
      <c r="D8" s="168">
        <v>14758</v>
      </c>
      <c r="E8" s="169"/>
      <c r="F8" s="170">
        <v>36484</v>
      </c>
      <c r="G8" s="171"/>
      <c r="H8" s="172"/>
    </row>
    <row r="9" spans="1:8" x14ac:dyDescent="0.15">
      <c r="A9" s="153" t="s">
        <v>547</v>
      </c>
      <c r="B9" s="158"/>
      <c r="C9" s="159"/>
      <c r="D9" s="160">
        <v>120064</v>
      </c>
      <c r="E9" s="161"/>
      <c r="F9" s="162">
        <v>68468</v>
      </c>
      <c r="G9" s="163"/>
      <c r="H9" s="164"/>
    </row>
    <row r="10" spans="1:8" x14ac:dyDescent="0.15">
      <c r="A10" s="165"/>
      <c r="B10" s="166"/>
      <c r="C10" s="167"/>
      <c r="D10" s="168">
        <v>39884</v>
      </c>
      <c r="E10" s="169"/>
      <c r="F10" s="170">
        <v>34140</v>
      </c>
      <c r="G10" s="171"/>
      <c r="H10" s="172"/>
    </row>
    <row r="11" spans="1:8" x14ac:dyDescent="0.15">
      <c r="A11" s="153" t="s">
        <v>548</v>
      </c>
      <c r="B11" s="158"/>
      <c r="C11" s="159"/>
      <c r="D11" s="160">
        <v>127341</v>
      </c>
      <c r="E11" s="161"/>
      <c r="F11" s="162">
        <v>69729</v>
      </c>
      <c r="G11" s="163"/>
      <c r="H11" s="164"/>
    </row>
    <row r="12" spans="1:8" x14ac:dyDescent="0.15">
      <c r="A12" s="165"/>
      <c r="B12" s="166"/>
      <c r="C12" s="173"/>
      <c r="D12" s="168">
        <v>35186</v>
      </c>
      <c r="E12" s="169"/>
      <c r="F12" s="170">
        <v>38908</v>
      </c>
      <c r="G12" s="171"/>
      <c r="H12" s="172"/>
    </row>
    <row r="13" spans="1:8" x14ac:dyDescent="0.15">
      <c r="A13" s="153"/>
      <c r="B13" s="158"/>
      <c r="C13" s="174"/>
      <c r="D13" s="175">
        <v>75169</v>
      </c>
      <c r="E13" s="176"/>
      <c r="F13" s="177">
        <v>78491</v>
      </c>
      <c r="G13" s="178"/>
      <c r="H13" s="164"/>
    </row>
    <row r="14" spans="1:8" x14ac:dyDescent="0.15">
      <c r="A14" s="165"/>
      <c r="B14" s="166"/>
      <c r="C14" s="167"/>
      <c r="D14" s="168">
        <v>22522</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5.9</v>
      </c>
      <c r="C19" s="179">
        <f>ROUND(VALUE(SUBSTITUTE(実質収支比率等に係る経年分析!G$48,"▲","-")),2)</f>
        <v>4.95</v>
      </c>
      <c r="D19" s="179">
        <f>ROUND(VALUE(SUBSTITUTE(実質収支比率等に係る経年分析!H$48,"▲","-")),2)</f>
        <v>2.93</v>
      </c>
      <c r="E19" s="179">
        <f>ROUND(VALUE(SUBSTITUTE(実質収支比率等に係る経年分析!I$48,"▲","-")),2)</f>
        <v>6.24</v>
      </c>
      <c r="F19" s="179">
        <f>ROUND(VALUE(SUBSTITUTE(実質収支比率等に係る経年分析!J$48,"▲","-")),2)</f>
        <v>5.62</v>
      </c>
    </row>
    <row r="20" spans="1:11" x14ac:dyDescent="0.15">
      <c r="A20" s="179" t="s">
        <v>55</v>
      </c>
      <c r="B20" s="179">
        <f>ROUND(VALUE(SUBSTITUTE(実質収支比率等に係る経年分析!F$47,"▲","-")),2)</f>
        <v>23.5</v>
      </c>
      <c r="C20" s="179">
        <f>ROUND(VALUE(SUBSTITUTE(実質収支比率等に係る経年分析!G$47,"▲","-")),2)</f>
        <v>19.71</v>
      </c>
      <c r="D20" s="179">
        <f>ROUND(VALUE(SUBSTITUTE(実質収支比率等に係る経年分析!H$47,"▲","-")),2)</f>
        <v>11.59</v>
      </c>
      <c r="E20" s="179">
        <f>ROUND(VALUE(SUBSTITUTE(実質収支比率等に係る経年分析!I$47,"▲","-")),2)</f>
        <v>8.65</v>
      </c>
      <c r="F20" s="179">
        <f>ROUND(VALUE(SUBSTITUTE(実質収支比率等に係る経年分析!J$47,"▲","-")),2)</f>
        <v>10.73</v>
      </c>
    </row>
    <row r="21" spans="1:11" x14ac:dyDescent="0.15">
      <c r="A21" s="179" t="s">
        <v>56</v>
      </c>
      <c r="B21" s="179">
        <f>IF(ISNUMBER(VALUE(SUBSTITUTE(実質収支比率等に係る経年分析!F$49,"▲","-"))),ROUND(VALUE(SUBSTITUTE(実質収支比率等に係る経年分析!F$49,"▲","-")),2),NA())</f>
        <v>1.54</v>
      </c>
      <c r="C21" s="179">
        <f>IF(ISNUMBER(VALUE(SUBSTITUTE(実質収支比率等に係る経年分析!G$49,"▲","-"))),ROUND(VALUE(SUBSTITUTE(実質収支比率等に係る経年分析!G$49,"▲","-")),2),NA())</f>
        <v>-3.86</v>
      </c>
      <c r="D21" s="179">
        <f>IF(ISNUMBER(VALUE(SUBSTITUTE(実質収支比率等に係る経年分析!H$49,"▲","-"))),ROUND(VALUE(SUBSTITUTE(実質収支比率等に係る経年分析!H$49,"▲","-")),2),NA())</f>
        <v>-10.39</v>
      </c>
      <c r="E21" s="179">
        <f>IF(ISNUMBER(VALUE(SUBSTITUTE(実質収支比率等に係る経年分析!I$49,"▲","-"))),ROUND(VALUE(SUBSTITUTE(実質収支比率等に係る経年分析!I$49,"▲","-")),2),NA())</f>
        <v>0.33</v>
      </c>
      <c r="F21" s="179">
        <f>IF(ISNUMBER(VALUE(SUBSTITUTE(実質収支比率等に係る経年分析!J$49,"▲","-"))),ROUND(VALUE(SUBSTITUTE(実質収支比率等に係る経年分析!J$49,"▲","-")),2),NA())</f>
        <v>1.95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0.97</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0.73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2.46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1.26</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2.2999999999999998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2.81</v>
      </c>
    </row>
    <row r="32" spans="1:11" x14ac:dyDescent="0.15">
      <c r="A32" s="180" t="str">
        <f>IF(連結実質赤字比率に係る赤字・黒字の構成分析!C$38="",NA(),連結実質赤字比率に係る赤字・黒字の構成分析!C$38)</f>
        <v>宅地造成事業特別会計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3.44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3.34</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4.8099999999999996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4.55</v>
      </c>
    </row>
    <row r="34" spans="1:16" x14ac:dyDescent="0.15">
      <c r="A34" s="180" t="str">
        <f>IF(連結実質赤字比率に係る赤字・黒字の構成分析!C$36="",NA(),連結実質赤字比率に係る赤字・黒字の構成分析!C$36)</f>
        <v>ガス事業会計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4.9400000000000004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18.55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1746</v>
      </c>
      <c r="E42" s="181"/>
      <c r="F42" s="181"/>
      <c r="G42" s="181">
        <f>'実質公債費比率（分子）の構造'!L$52</f>
        <v>1749</v>
      </c>
      <c r="H42" s="181"/>
      <c r="I42" s="181"/>
      <c r="J42" s="181">
        <f>'実質公債費比率（分子）の構造'!M$52</f>
        <v>1698</v>
      </c>
      <c r="K42" s="181"/>
      <c r="L42" s="181"/>
      <c r="M42" s="181">
        <f>'実質公債費比率（分子）の構造'!N$52</f>
        <v>1660</v>
      </c>
      <c r="N42" s="181"/>
      <c r="O42" s="181"/>
      <c r="P42" s="181">
        <f>'実質公債費比率（分子）の構造'!O$52</f>
        <v>1615</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15</v>
      </c>
      <c r="C44" s="181"/>
      <c r="D44" s="181"/>
      <c r="E44" s="181">
        <f>'実質公債費比率（分子）の構造'!L$50</f>
        <v>6</v>
      </c>
      <c r="F44" s="181"/>
      <c r="G44" s="181"/>
      <c r="H44" s="181">
        <f>'実質公債費比率（分子）の構造'!M$50</f>
        <v>5</v>
      </c>
      <c r="I44" s="181"/>
      <c r="J44" s="181"/>
      <c r="K44" s="181">
        <f>'実質公債費比率（分子）の構造'!N$50</f>
        <v>4</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f>'実質公債費比率（分子）の構造'!O$49</f>
        <v>0</v>
      </c>
      <c r="O45" s="181"/>
      <c r="P45" s="181"/>
    </row>
    <row r="46" spans="1:16" x14ac:dyDescent="0.15">
      <c r="A46" s="181" t="s">
        <v>67</v>
      </c>
      <c r="B46" s="181">
        <f>'実質公債費比率（分子）の構造'!K$48</f>
        <v>816</v>
      </c>
      <c r="C46" s="181"/>
      <c r="D46" s="181"/>
      <c r="E46" s="181">
        <f>'実質公債費比率（分子）の構造'!L$48</f>
        <v>873</v>
      </c>
      <c r="F46" s="181"/>
      <c r="G46" s="181"/>
      <c r="H46" s="181">
        <f>'実質公債費比率（分子）の構造'!M$48</f>
        <v>829</v>
      </c>
      <c r="I46" s="181"/>
      <c r="J46" s="181"/>
      <c r="K46" s="181">
        <f>'実質公債費比率（分子）の構造'!N$48</f>
        <v>883</v>
      </c>
      <c r="L46" s="181"/>
      <c r="M46" s="181"/>
      <c r="N46" s="181">
        <f>'実質公債費比率（分子）の構造'!O$48</f>
        <v>836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1518</v>
      </c>
      <c r="C49" s="181"/>
      <c r="D49" s="181"/>
      <c r="E49" s="181">
        <f>'実質公債費比率（分子）の構造'!L$45</f>
        <v>1518</v>
      </c>
      <c r="F49" s="181"/>
      <c r="G49" s="181"/>
      <c r="H49" s="181">
        <f>'実質公債費比率（分子）の構造'!M$45</f>
        <v>1453</v>
      </c>
      <c r="I49" s="181"/>
      <c r="J49" s="181"/>
      <c r="K49" s="181">
        <f>'実質公債費比率（分子）の構造'!N$45</f>
        <v>1425</v>
      </c>
      <c r="L49" s="181"/>
      <c r="M49" s="181"/>
      <c r="N49" s="181">
        <f>'実質公債費比率（分子）の構造'!O$45</f>
        <v>1382</v>
      </c>
      <c r="O49" s="181"/>
      <c r="P49" s="181"/>
    </row>
    <row r="50" spans="1:16" x14ac:dyDescent="0.15">
      <c r="A50" s="181" t="s">
        <v>71</v>
      </c>
      <c r="B50" s="181" t="e">
        <f>NA()</f>
        <v>#N/A</v>
      </c>
      <c r="C50" s="181">
        <f>IF(ISNUMBER('実質公債費比率（分子）の構造'!K$53),'実質公債費比率（分子）の構造'!K$53,NA())</f>
        <v>603</v>
      </c>
      <c r="D50" s="181" t="e">
        <f>NA()</f>
        <v>#N/A</v>
      </c>
      <c r="E50" s="181" t="e">
        <f>NA()</f>
        <v>#N/A</v>
      </c>
      <c r="F50" s="181">
        <f>IF(ISNUMBER('実質公債費比率（分子）の構造'!L$53),'実質公債費比率（分子）の構造'!L$53,NA())</f>
        <v>648</v>
      </c>
      <c r="G50" s="181" t="e">
        <f>NA()</f>
        <v>#N/A</v>
      </c>
      <c r="H50" s="181" t="e">
        <f>NA()</f>
        <v>#N/A</v>
      </c>
      <c r="I50" s="181">
        <f>IF(ISNUMBER('実質公債費比率（分子）の構造'!M$53),'実質公債費比率（分子）の構造'!M$53,NA())</f>
        <v>589</v>
      </c>
      <c r="J50" s="181" t="e">
        <f>NA()</f>
        <v>#N/A</v>
      </c>
      <c r="K50" s="181" t="e">
        <f>NA()</f>
        <v>#N/A</v>
      </c>
      <c r="L50" s="181">
        <f>IF(ISNUMBER('実質公債費比率（分子）の構造'!N$53),'実質公債費比率（分子）の構造'!N$53,NA())</f>
        <v>652</v>
      </c>
      <c r="M50" s="181" t="e">
        <f>NA()</f>
        <v>#N/A</v>
      </c>
      <c r="N50" s="181" t="e">
        <f>NA()</f>
        <v>#N/A</v>
      </c>
      <c r="O50" s="181">
        <f>IF(ISNUMBER('実質公債費比率（分子）の構造'!O$53),'実質公債費比率（分子）の構造'!O$53,NA())</f>
        <v>603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16919</v>
      </c>
      <c r="E56" s="180"/>
      <c r="F56" s="180"/>
      <c r="G56" s="180">
        <f>'将来負担比率（分子）の構造'!J$52</f>
        <v>16375</v>
      </c>
      <c r="H56" s="180"/>
      <c r="I56" s="180"/>
      <c r="J56" s="180">
        <f>'将来負担比率（分子）の構造'!K$52</f>
        <v>16285</v>
      </c>
      <c r="K56" s="180"/>
      <c r="L56" s="180"/>
      <c r="M56" s="180">
        <f>'将来負担比率（分子）の構造'!L$52</f>
        <v>16449</v>
      </c>
      <c r="N56" s="180"/>
      <c r="O56" s="180"/>
      <c r="P56" s="180">
        <f>'将来負担比率（分子）の構造'!M$52</f>
        <v>17797</v>
      </c>
    </row>
    <row r="57" spans="1:16" x14ac:dyDescent="0.15">
      <c r="A57" s="180" t="s">
        <v>42</v>
      </c>
      <c r="B57" s="180"/>
      <c r="C57" s="180"/>
      <c r="D57" s="180">
        <f>'将来負担比率（分子）の構造'!I$51</f>
        <v>163</v>
      </c>
      <c r="E57" s="180"/>
      <c r="F57" s="180"/>
      <c r="G57" s="180">
        <f>'将来負担比率（分子）の構造'!J$51</f>
        <v>142</v>
      </c>
      <c r="H57" s="180"/>
      <c r="I57" s="180"/>
      <c r="J57" s="180">
        <f>'将来負担比率（分子）の構造'!K$51</f>
        <v>122</v>
      </c>
      <c r="K57" s="180"/>
      <c r="L57" s="180"/>
      <c r="M57" s="180">
        <f>'将来負担比率（分子）の構造'!L$51</f>
        <v>141</v>
      </c>
      <c r="N57" s="180"/>
      <c r="O57" s="180"/>
      <c r="P57" s="180">
        <f>'将来負担比率（分子）の構造'!M$51</f>
        <v>177</v>
      </c>
    </row>
    <row r="58" spans="1:16" x14ac:dyDescent="0.15">
      <c r="A58" s="180" t="s">
        <v>41</v>
      </c>
      <c r="B58" s="180"/>
      <c r="C58" s="180"/>
      <c r="D58" s="180">
        <f>'将来負担比率（分子）の構造'!I$50</f>
        <v>4007</v>
      </c>
      <c r="E58" s="180"/>
      <c r="F58" s="180"/>
      <c r="G58" s="180">
        <f>'将来負担比率（分子）の構造'!J$50</f>
        <v>4029</v>
      </c>
      <c r="H58" s="180"/>
      <c r="I58" s="180"/>
      <c r="J58" s="180">
        <f>'将来負担比率（分子）の構造'!K$50</f>
        <v>2889</v>
      </c>
      <c r="K58" s="180"/>
      <c r="L58" s="180"/>
      <c r="M58" s="180">
        <f>'将来負担比率（分子）の構造'!L$50</f>
        <v>2039</v>
      </c>
      <c r="N58" s="180"/>
      <c r="O58" s="180"/>
      <c r="P58" s="180">
        <f>'将来負担比率（分子）の構造'!M$50</f>
        <v>2285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1</v>
      </c>
      <c r="F61" s="180"/>
      <c r="G61" s="180"/>
      <c r="H61" s="180">
        <f>'将来負担比率（分子）の構造'!K$46</f>
        <v>3</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2317</v>
      </c>
      <c r="C62" s="180"/>
      <c r="D62" s="180"/>
      <c r="E62" s="180">
        <f>'将来負担比率（分子）の構造'!J$45</f>
        <v>2392</v>
      </c>
      <c r="F62" s="180"/>
      <c r="G62" s="180"/>
      <c r="H62" s="180">
        <f>'将来負担比率（分子）の構造'!K$45</f>
        <v>2157</v>
      </c>
      <c r="I62" s="180"/>
      <c r="J62" s="180"/>
      <c r="K62" s="180">
        <f>'将来負担比率（分子）の構造'!L$45</f>
        <v>2408</v>
      </c>
      <c r="L62" s="180"/>
      <c r="M62" s="180"/>
      <c r="N62" s="180">
        <f>'将来負担比率（分子）の構造'!M$45</f>
        <v>2042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f>'将来負担比率（分子）の構造'!L$44</f>
        <v>94</v>
      </c>
      <c r="L63" s="180"/>
      <c r="M63" s="180"/>
      <c r="N63" s="180">
        <f>'将来負担比率（分子）の構造'!M$44</f>
        <v>98</v>
      </c>
      <c r="O63" s="180"/>
      <c r="P63" s="180"/>
    </row>
    <row r="64" spans="1:16" x14ac:dyDescent="0.15">
      <c r="A64" s="180" t="s">
        <v>33</v>
      </c>
      <c r="B64" s="180">
        <f>'将来負担比率（分子）の構造'!I$43</f>
        <v>10213</v>
      </c>
      <c r="C64" s="180"/>
      <c r="D64" s="180"/>
      <c r="E64" s="180">
        <f>'将来負担比率（分子）の構造'!J$43</f>
        <v>10395</v>
      </c>
      <c r="F64" s="180"/>
      <c r="G64" s="180"/>
      <c r="H64" s="180">
        <f>'将来負担比率（分子）の構造'!K$43</f>
        <v>9854</v>
      </c>
      <c r="I64" s="180"/>
      <c r="J64" s="180"/>
      <c r="K64" s="180">
        <f>'将来負担比率（分子）の構造'!L$43</f>
        <v>10052</v>
      </c>
      <c r="L64" s="180"/>
      <c r="M64" s="180"/>
      <c r="N64" s="180">
        <f>'将来負担比率（分子）の構造'!M$43</f>
        <v>9683</v>
      </c>
      <c r="O64" s="180"/>
      <c r="P64" s="180"/>
    </row>
    <row r="65" spans="1:16" x14ac:dyDescent="0.15">
      <c r="A65" s="180" t="s">
        <v>32</v>
      </c>
      <c r="B65" s="180">
        <f>'将来負担比率（分子）の構造'!I$42</f>
        <v>13</v>
      </c>
      <c r="C65" s="180"/>
      <c r="D65" s="180"/>
      <c r="E65" s="180">
        <f>'将来負担比率（分子）の構造'!J$42</f>
        <v>9</v>
      </c>
      <c r="F65" s="180"/>
      <c r="G65" s="180"/>
      <c r="H65" s="180">
        <f>'将来負担比率（分子）の構造'!K$42</f>
        <v>4</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13455</v>
      </c>
      <c r="C66" s="180"/>
      <c r="D66" s="180"/>
      <c r="E66" s="180">
        <f>'将来負担比率（分子）の構造'!J$41</f>
        <v>13534</v>
      </c>
      <c r="F66" s="180"/>
      <c r="G66" s="180"/>
      <c r="H66" s="180">
        <f>'将来負担比率（分子）の構造'!K$41</f>
        <v>13545</v>
      </c>
      <c r="I66" s="180"/>
      <c r="J66" s="180"/>
      <c r="K66" s="180">
        <f>'将来負担比率（分子）の構造'!L$41</f>
        <v>15731</v>
      </c>
      <c r="L66" s="180"/>
      <c r="M66" s="180"/>
      <c r="N66" s="180">
        <f>'将来負担比率（分子）の構造'!M$41</f>
        <v>18895</v>
      </c>
      <c r="O66" s="180"/>
      <c r="P66" s="180"/>
    </row>
    <row r="67" spans="1:16" x14ac:dyDescent="0.15">
      <c r="A67" s="180" t="s">
        <v>75</v>
      </c>
      <c r="B67" s="180" t="e">
        <f>NA()</f>
        <v>#N/A</v>
      </c>
      <c r="C67" s="180">
        <f>IF(ISNUMBER('将来負担比率（分子）の構造'!I$53), IF('将来負担比率（分子）の構造'!I$53 &lt; 0, 0, '将来負担比率（分子）の構造'!I$53), NA())</f>
        <v>4912</v>
      </c>
      <c r="D67" s="180" t="e">
        <f>NA()</f>
        <v>#N/A</v>
      </c>
      <c r="E67" s="180" t="e">
        <f>NA()</f>
        <v>#N/A</v>
      </c>
      <c r="F67" s="180">
        <f>IF(ISNUMBER('将来負担比率（分子）の構造'!J$53), IF('将来負担比率（分子）の構造'!J$53 &lt; 0, 0, '将来負担比率（分子）の構造'!J$53), NA())</f>
        <v>5787</v>
      </c>
      <c r="G67" s="180" t="e">
        <f>NA()</f>
        <v>#N/A</v>
      </c>
      <c r="H67" s="180" t="e">
        <f>NA()</f>
        <v>#N/A</v>
      </c>
      <c r="I67" s="180">
        <f>IF(ISNUMBER('将来負担比率（分子）の構造'!K$53), IF('将来負担比率（分子）の構造'!K$53 &lt; 0, 0, '将来負担比率（分子）の構造'!K$53), NA())</f>
        <v>6269</v>
      </c>
      <c r="J67" s="180" t="e">
        <f>NA()</f>
        <v>#N/A</v>
      </c>
      <c r="K67" s="180" t="e">
        <f>NA()</f>
        <v>#N/A</v>
      </c>
      <c r="L67" s="180">
        <f>IF(ISNUMBER('将来負担比率（分子）の構造'!L$53), IF('将来負担比率（分子）の構造'!L$53 &lt; 0, 0, '将来負担比率（分子）の構造'!L$53), NA())</f>
        <v>9657</v>
      </c>
      <c r="M67" s="180" t="e">
        <f>NA()</f>
        <v>#N/A</v>
      </c>
      <c r="N67" s="180" t="e">
        <f>NA()</f>
        <v>#N/A</v>
      </c>
      <c r="O67" s="180">
        <f>IF(ISNUMBER('将来負担比率（分子）の構造'!M$53), IF('将来負担比率（分子）の構造'!M$53 &lt; 0, 0, '将来負担比率（分子）の構造'!M$53), NA())</f>
        <v>10461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1113</v>
      </c>
      <c r="C72" s="184">
        <f>基金残高に係る経年分析!G55</f>
        <v>828</v>
      </c>
      <c r="D72" s="184">
        <f>基金残高に係る経年分析!H55</f>
        <v>1062</v>
      </c>
    </row>
    <row r="73" spans="1:16" x14ac:dyDescent="0.15">
      <c r="A73" s="183" t="s">
        <v>78</v>
      </c>
      <c r="B73" s="184">
        <f>基金残高に係る経年分析!F56</f>
        <v>61</v>
      </c>
      <c r="C73" s="184">
        <f>基金残高に係る経年分析!G56</f>
        <v>56</v>
      </c>
      <c r="D73" s="184">
        <f>基金残高に係る経年分析!H56</f>
        <v>56</v>
      </c>
    </row>
    <row r="74" spans="1:16" x14ac:dyDescent="0.15">
      <c r="A74" s="183" t="s">
        <v>79</v>
      </c>
      <c r="B74" s="184">
        <f>基金残高に係る経年分析!F57</f>
        <v>1191</v>
      </c>
      <c r="C74" s="184">
        <f>基金残高に係る経年分析!G57</f>
        <v>599</v>
      </c>
      <c r="D74" s="184">
        <f>基金残高に係る経年分析!H57</f>
        <v>525</v>
      </c>
    </row>
  </sheetData>
  <sheetProtection algorithmName="SHA-512" hashValue="5AENscriI0gVnoyR6QUe5S5PH92y2fC1xGz4vLu0unQ5p9q5BDytHxAFYympORBD10LUW6KB8N3TZB6vCqA2iA==" saltValue="/fr6pS523B7NlQuZNWA4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2020-03-10T01:57:10Z</cp:lastPrinted>
  <dcterms:created xsi:type="dcterms:W3CDTF">2020-02-10T03:34:45Z</dcterms:created>
  <dcterms:modified xsi:type="dcterms:W3CDTF">2020-03-10T01:57:20Z</dcterms:modified>
  <cp:category/>
</cp:coreProperties>
</file>