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Jsvr01\上下水道局\経営\200_下水道事業\200下水道担当\925経営分析表\R04\20230112_公営企業に係る経営比較分析表（令和3年度決算）の分析等について\"/>
    </mc:Choice>
  </mc:AlternateContent>
  <xr:revisionPtr revIDLastSave="0" documentId="13_ncr:1_{57344B82-5272-4256-B17D-D864AE4CCCCA}" xr6:coauthVersionLast="36" xr6:coauthVersionMax="36" xr10:uidLastSave="{00000000-0000-0000-0000-000000000000}"/>
  <workbookProtection workbookAlgorithmName="SHA-512" workbookHashValue="/Xt+V5DuNWbgz/yh+0Lm2CjnpysRvnZ3EyIcXoJVc1927x4IN39bW0wcWC2a4i/877Er0I3TeuTx4s8BiAEWsg==" workbookSaltValue="dyfWwE9w/CaZI41ojiSWm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W8" i="4"/>
  <c r="I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<sst xmlns="http://schemas.openxmlformats.org/spreadsheetml/2006/main" count="231" uniqueCount="116">
  <si>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</si>
  <si>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</si>
  <si>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</si>
  <si>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</si>
  <si>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</si>
  <si>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</si>
  <si>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</si>
  <si>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</si>
  <si>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</si>
  <si>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</si>
  <si>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</si>
  <si>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</si>
  <si>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</si>
  <si>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</si>
  <si>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</si>
  <si>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</si>
  <si>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</si>
  <si>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</si>
  <si>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</si>
  <si>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</si>
  <si>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</si>
  <si>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</si>
  <si>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</si>
  <si>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</si>
  <si>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</si>
  <si>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</si>
  <si>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</si>
  <si>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</si>
  <si>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</si>
  <si>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</si>
  <si>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</si>
  <si>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</si>
  <si>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</si>
  <si>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</si>
  <si>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</si>
  <si>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</si>
  <si>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</si>
  <si>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</si>
  <si>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</si>
  <si>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</si>
  <si>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</si>
  <si>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</si>
  <si>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</si>
  <si>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</si>
  <si>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</si>
  <si>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</si>
  <si>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</si>
  <si>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</si>
  <si>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</si>
  <si>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</si>
  <si>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</si>
  <si>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</si>
  <si>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</si>
  <si>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</si>
  <si>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</si>
  <si>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</si>
  <si>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</si>
  <si>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</si>
  <si>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</si>
  <si>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</si>
  <si>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</si>
  <si>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</si>
  <si>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</si>
  <si>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</si>
  <si>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</si>
  <si>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</si>
  <si>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</si>
  <si>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</si>
  <si>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</si>
  <si>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</si>
  <si>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</si>
  <si>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</si>
  <si>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</si>
  <si>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</si>
  <si>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</si>
  <si>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</si>
  <si>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</si>
  <si>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</si>
  <si>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</si>
  <si>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</si>
  <si>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</si>
  <si>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</si>
  <si>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</si>
  <si>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</si>
  <si>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</si>
  <si>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</si>
  <si>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</si>
  <si>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</si>
  <si>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</si>
  <si>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</si>
  <si>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</si>
  <si>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</si>
  <si>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</si>
  <si>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</si>
  <si>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</si>
  <si>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見附市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</si>
  <si>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</si>
  <si>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</si>
  <si>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</si>
  <si>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</si>
  <si>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</si>
  <si>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</si>
  <si>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</si>
  <si>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</si>
  <si>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</si>
  <si>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</si>
  <si>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</si>
  <si>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</si>
  <si>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</si>
  <si>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</si>
  <si>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</si>
  <si>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</si>
  <si>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</si>
  <si>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下水道区域整備が令和5年度に完了を予定しており、整備後は管渠及び処理場の老朽化に対応するための更新費用が見込まれる。また、使用料収入については、人口減少による減収が見込まれる。ついては、令和5年度に改訂を予定している「見附市下水道事業経営戦略」に基づいた財政運営により、更新財源の確保や費用削減といった経営改善の取り組みによりいっそう注力していく必要がある。　　　　　　　　　　　　　　　　　　</t>
    <rPh sb="1" eb="4">
      <t>ゲスイドウ</t>
    </rPh>
    <rPh sb="4" eb="6">
      <t>クイキ</t>
    </rPh>
    <rPh sb="6" eb="8">
      <t>セイビ</t>
    </rPh>
    <rPh sb="9" eb="11">
      <t>レイワ</t>
    </rPh>
    <rPh sb="12" eb="14">
      <t>ネンド</t>
    </rPh>
    <rPh sb="15" eb="17">
      <t>カンリョウ</t>
    </rPh>
    <rPh sb="18" eb="20">
      <t>ヨテイ</t>
    </rPh>
    <rPh sb="25" eb="27">
      <t>セイビ</t>
    </rPh>
    <rPh sb="27" eb="28">
      <t>アト</t>
    </rPh>
    <rPh sb="29" eb="31">
      <t>カンキョ</t>
    </rPh>
    <rPh sb="31" eb="32">
      <t>オヨ</t>
    </rPh>
    <rPh sb="33" eb="36">
      <t>ショリジョウ</t>
    </rPh>
    <rPh sb="37" eb="39">
      <t>ロウキュウ</t>
    </rPh>
    <rPh sb="39" eb="40">
      <t>カ</t>
    </rPh>
    <rPh sb="41" eb="43">
      <t>タイオウ</t>
    </rPh>
    <rPh sb="48" eb="50">
      <t>コウシン</t>
    </rPh>
    <rPh sb="50" eb="52">
      <t>ヒヨウ</t>
    </rPh>
    <rPh sb="53" eb="55">
      <t>ミコ</t>
    </rPh>
    <rPh sb="62" eb="65">
      <t>シヨウリョウ</t>
    </rPh>
    <rPh sb="65" eb="67">
      <t>シュウニュウ</t>
    </rPh>
    <rPh sb="73" eb="75">
      <t>ジンコウ</t>
    </rPh>
    <rPh sb="75" eb="77">
      <t>ゲンショウ</t>
    </rPh>
    <rPh sb="80" eb="82">
      <t>ゲンシュウ</t>
    </rPh>
    <rPh sb="83" eb="85">
      <t>ミコ</t>
    </rPh>
    <rPh sb="94" eb="96">
      <t>レイワ</t>
    </rPh>
    <rPh sb="97" eb="99">
      <t>ネンド</t>
    </rPh>
    <rPh sb="100" eb="102">
      <t>カイテイ</t>
    </rPh>
    <rPh sb="103" eb="105">
      <t>ヨテイ</t>
    </rPh>
    <rPh sb="110" eb="113">
      <t>ミツケシ</t>
    </rPh>
    <rPh sb="113" eb="116">
      <t>ゲスイドウ</t>
    </rPh>
    <rPh sb="116" eb="118">
      <t>ジギョウ</t>
    </rPh>
    <rPh sb="118" eb="120">
      <t>ケイエイ</t>
    </rPh>
    <rPh sb="120" eb="122">
      <t>センリャク</t>
    </rPh>
    <rPh sb="124" eb="125">
      <t>モト</t>
    </rPh>
    <rPh sb="128" eb="130">
      <t>ザイセイ</t>
    </rPh>
    <rPh sb="130" eb="132">
      <t>ウンエイ</t>
    </rPh>
    <rPh sb="152" eb="154">
      <t>ケイエイ</t>
    </rPh>
    <rPh sb="154" eb="156">
      <t>カイゼン</t>
    </rPh>
    <rPh sb="157" eb="158">
      <t>ト</t>
    </rPh>
    <rPh sb="159" eb="160">
      <t>ク</t>
    </rPh>
    <rPh sb="192" eb="194">
      <t>チュウリョクヒツヨウツトケイエイカイゼンツナ</t>
    </rPh>
    <phoneticPr fontId="4"/>
  </si>
  <si>
    <t xml:space="preserve"> ①償却率は徐々に高くなっているが、まだ管渠整備を推進している段階のため類似団平均より低い水準である。　　　　　　　　　　　 
 ②合流汚水管渠布設開始から50年を経過したことにより、老朽化率が高くなってきている。今後も耐用年数を経過する管渠が毎年、増加していく見込である。　　　
 ③管渠整備を推進している段階のため、管渠改善は実施していない。管渠整備完了後には管渠改善の必要性が高まってくるため、適切な維持管理とともに長寿命化を検討しながら経費削減を図る必要がある。</t>
    <rPh sb="6" eb="8">
      <t>ジョジョ</t>
    </rPh>
    <rPh sb="9" eb="10">
      <t>タカ</t>
    </rPh>
    <rPh sb="97" eb="98">
      <t>タカ</t>
    </rPh>
    <phoneticPr fontId="4"/>
  </si>
  <si>
    <t>　平成25年度より地方公営企業法を全部適用し企業会計へ移行、現行の料金体系は平成27年7月の料金改定による。
 ①経常収支比率は減価償却費などの費用が多く、類似団体平均を大きく下回っている。
 ②下水道事業会計はH28年度から累積欠損金が増え続けている。決算を黒字化させて累積欠損金の増加抑制に努める。　　　　　　　　　　　　　　　　　　　　　　　　　　　　　　　　　　　　　　　　　　　   
 ③流動比率は現金預金の増加と企業債償還金の減少により類似団体平均を上回った。　　                       　　　　 
 ④企業債を財源として下水道未普及地区の整備を積極的に行ってきたため、平均より大幅に高い比率となっている。　　　　　　　　　　　　　　　　　　　　　 
 ⑤人口は減少しているが、下水道未普及地区の整備中なので使用料収入は想定より減少しておらず、経費は前年より減少していることで平均と同程度の回収率となっている。　　　　　　　　 
 ⑥人口減少に伴う有収水量の減少により前年より汚水処理原価が高くなった。　　　　　　　　　　　　　　　　　　　　　　 
 ⑦施設利用率は類似団体よりやや低い数値で推移しているが中長期的には、施設の統廃合を検討しており、施設利用率は高くなることが予想される。　　　　　　　　　　　　　　　　　　　　　　 
 ⑧水洗化率は下水道区域の整備が進んだことや、未接続世帯への啓発により徐々に増加している。
　　　　　　　　　　　　</t>
    <rPh sb="30" eb="32">
      <t>ゲンコウ</t>
    </rPh>
    <rPh sb="33" eb="35">
      <t>リョウキン</t>
    </rPh>
    <rPh sb="35" eb="37">
      <t>タイケイ</t>
    </rPh>
    <rPh sb="46" eb="48">
      <t>リョウキン</t>
    </rPh>
    <rPh sb="48" eb="50">
      <t>カイテイ</t>
    </rPh>
    <rPh sb="64" eb="66">
      <t>ゲンカ</t>
    </rPh>
    <rPh sb="66" eb="68">
      <t>ショウキャク</t>
    </rPh>
    <rPh sb="68" eb="69">
      <t>ヒ</t>
    </rPh>
    <rPh sb="72" eb="74">
      <t>ヒヨウ</t>
    </rPh>
    <rPh sb="75" eb="76">
      <t>オオ</t>
    </rPh>
    <rPh sb="78" eb="80">
      <t>ルイジ</t>
    </rPh>
    <rPh sb="80" eb="82">
      <t>ダンタイ</t>
    </rPh>
    <rPh sb="82" eb="84">
      <t>ヘイキン</t>
    </rPh>
    <rPh sb="85" eb="86">
      <t>オオ</t>
    </rPh>
    <rPh sb="88" eb="90">
      <t>シタマワ</t>
    </rPh>
    <rPh sb="98" eb="101">
      <t>ゲスイドウ</t>
    </rPh>
    <rPh sb="101" eb="103">
      <t>ジギョウ</t>
    </rPh>
    <rPh sb="103" eb="105">
      <t>カイケイ</t>
    </rPh>
    <rPh sb="109" eb="110">
      <t>ネン</t>
    </rPh>
    <rPh sb="110" eb="111">
      <t>ド</t>
    </rPh>
    <rPh sb="117" eb="118">
      <t>キン</t>
    </rPh>
    <rPh sb="127" eb="129">
      <t>ケッサン</t>
    </rPh>
    <rPh sb="130" eb="133">
      <t>クロジカ</t>
    </rPh>
    <rPh sb="136" eb="138">
      <t>ルイセキ</t>
    </rPh>
    <rPh sb="138" eb="140">
      <t>ケッソン</t>
    </rPh>
    <rPh sb="140" eb="141">
      <t>キン</t>
    </rPh>
    <rPh sb="142" eb="144">
      <t>ゾウカ</t>
    </rPh>
    <rPh sb="144" eb="146">
      <t>ヨクセイ</t>
    </rPh>
    <rPh sb="147" eb="148">
      <t>ツト</t>
    </rPh>
    <rPh sb="200" eb="202">
      <t>リュウドウ</t>
    </rPh>
    <rPh sb="202" eb="204">
      <t>ヒリツ</t>
    </rPh>
    <rPh sb="205" eb="207">
      <t>ゲンキン</t>
    </rPh>
    <rPh sb="207" eb="209">
      <t>ヨキン</t>
    </rPh>
    <rPh sb="210" eb="212">
      <t>ゾウカ</t>
    </rPh>
    <rPh sb="213" eb="215">
      <t>キギョウ</t>
    </rPh>
    <rPh sb="215" eb="216">
      <t>サイ</t>
    </rPh>
    <rPh sb="216" eb="218">
      <t>ショウカン</t>
    </rPh>
    <rPh sb="218" eb="219">
      <t>キン</t>
    </rPh>
    <rPh sb="220" eb="222">
      <t>ゲンショウ</t>
    </rPh>
    <rPh sb="225" eb="227">
      <t>ルイジ</t>
    </rPh>
    <rPh sb="227" eb="229">
      <t>ダンタイ</t>
    </rPh>
    <rPh sb="229" eb="231">
      <t>ヘイキン</t>
    </rPh>
    <rPh sb="232" eb="234">
      <t>ウワマワ</t>
    </rPh>
    <rPh sb="270" eb="272">
      <t>キギョウ</t>
    </rPh>
    <rPh sb="272" eb="273">
      <t>サイ</t>
    </rPh>
    <rPh sb="274" eb="276">
      <t>ザイゲン</t>
    </rPh>
    <rPh sb="279" eb="282">
      <t>ゲスイドウ</t>
    </rPh>
    <rPh sb="282" eb="285">
      <t>ミフキュウ</t>
    </rPh>
    <rPh sb="285" eb="287">
      <t>チク</t>
    </rPh>
    <rPh sb="288" eb="290">
      <t>セイビ</t>
    </rPh>
    <rPh sb="291" eb="294">
      <t>セッキョクテキ</t>
    </rPh>
    <rPh sb="295" eb="296">
      <t>オコナ</t>
    </rPh>
    <rPh sb="303" eb="305">
      <t>ヘイキン</t>
    </rPh>
    <rPh sb="307" eb="309">
      <t>オオハバ</t>
    </rPh>
    <rPh sb="310" eb="311">
      <t>タカ</t>
    </rPh>
    <rPh sb="312" eb="314">
      <t>ヒリツ</t>
    </rPh>
    <rPh sb="357" eb="360">
      <t>ゲスイドウ</t>
    </rPh>
    <rPh sb="360" eb="363">
      <t>ミフキュウ</t>
    </rPh>
    <rPh sb="363" eb="365">
      <t>チク</t>
    </rPh>
    <rPh sb="366" eb="368">
      <t>セイビ</t>
    </rPh>
    <rPh sb="368" eb="369">
      <t>チュウ</t>
    </rPh>
    <rPh sb="372" eb="375">
      <t>シヨウリョウ</t>
    </rPh>
    <rPh sb="375" eb="377">
      <t>シュウニュウ</t>
    </rPh>
    <rPh sb="378" eb="380">
      <t>ソウテイ</t>
    </rPh>
    <rPh sb="382" eb="384">
      <t>ゲンショウ</t>
    </rPh>
    <rPh sb="390" eb="392">
      <t>ケイヒ</t>
    </rPh>
    <rPh sb="393" eb="395">
      <t>ゼンネン</t>
    </rPh>
    <rPh sb="397" eb="399">
      <t>ゲンショウ</t>
    </rPh>
    <rPh sb="406" eb="408">
      <t>ヘイキン</t>
    </rPh>
    <rPh sb="409" eb="412">
      <t>ドウテイド</t>
    </rPh>
    <rPh sb="413" eb="415">
      <t>カイシュウ</t>
    </rPh>
    <rPh sb="415" eb="416">
      <t>リツ</t>
    </rPh>
    <rPh sb="435" eb="437">
      <t>ジンコウ</t>
    </rPh>
    <rPh sb="437" eb="439">
      <t>ゲンショウ</t>
    </rPh>
    <rPh sb="440" eb="441">
      <t>トモナ</t>
    </rPh>
    <rPh sb="442" eb="444">
      <t>ユウシュウ</t>
    </rPh>
    <rPh sb="444" eb="446">
      <t>スイリョウ</t>
    </rPh>
    <rPh sb="447" eb="449">
      <t>ゲンショウ</t>
    </rPh>
    <rPh sb="452" eb="454">
      <t>ゼンネン</t>
    </rPh>
    <rPh sb="456" eb="458">
      <t>オスイ</t>
    </rPh>
    <rPh sb="458" eb="460">
      <t>ショリ</t>
    </rPh>
    <rPh sb="460" eb="462">
      <t>ゲンカ</t>
    </rPh>
    <rPh sb="463" eb="464">
      <t>タカ</t>
    </rPh>
    <rPh sb="495" eb="497">
      <t>シセツ</t>
    </rPh>
    <rPh sb="497" eb="500">
      <t>リヨウリツ</t>
    </rPh>
    <rPh sb="501" eb="503">
      <t>ルイジ</t>
    </rPh>
    <rPh sb="503" eb="505">
      <t>ダンタイ</t>
    </rPh>
    <rPh sb="509" eb="510">
      <t>ヒク</t>
    </rPh>
    <rPh sb="511" eb="513">
      <t>スウチ</t>
    </rPh>
    <rPh sb="514" eb="516">
      <t>スイイ</t>
    </rPh>
    <rPh sb="521" eb="525">
      <t>チュウチョウキテキ</t>
    </rPh>
    <rPh sb="528" eb="530">
      <t>シセツ</t>
    </rPh>
    <rPh sb="531" eb="534">
      <t>トウハイゴウ</t>
    </rPh>
    <rPh sb="535" eb="537">
      <t>ケントウ</t>
    </rPh>
    <rPh sb="542" eb="544">
      <t>シセツ</t>
    </rPh>
    <rPh sb="544" eb="547">
      <t>リヨウリツ</t>
    </rPh>
    <rPh sb="548" eb="549">
      <t>タカ</t>
    </rPh>
    <rPh sb="555" eb="557">
      <t>ヨソウ</t>
    </rPh>
    <rPh sb="592" eb="595">
      <t>ゲスイドウ</t>
    </rPh>
    <rPh sb="595" eb="597">
      <t>クイキ</t>
    </rPh>
    <rPh sb="598" eb="600">
      <t>セイビ</t>
    </rPh>
    <rPh sb="601" eb="602">
      <t>スス</t>
    </rPh>
    <rPh sb="608" eb="611">
      <t>ミセツゾク</t>
    </rPh>
    <rPh sb="620" eb="622">
      <t>ジョジョ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</si>
</sst>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F2-4BD7-97D8-84CAAF4351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29F2-4BD7-97D8-84CAAF4351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57.81</c:v>
                </c:pt>
                <c:pt idx="1">
                  <c:v>52.66</c:v>
                </c:pt>
                <c:pt idx="2">
                  <c:v>53.86</c:v>
                </c:pt>
                <c:pt idx="3">
                  <c:v>60.28</c:v>
                </c:pt>
                <c:pt idx="4">
                  <c:v>56.44</c:v>
                </c:pt>
              </c:numCache>
            </c:numRef>
          </c:val>
          <c:extLst>
            <c:ext xmlns:c16="http://schemas.microsoft.com/office/drawing/2014/chart" uri="{C3380CC4-5D6E-409C-BE32-E72D297353CC}">
              <c16:uniqueId val="{00000000-E50D-473C-B7A4-BDDD48831F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E50D-473C-B7A4-BDDD48831F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91.86</c:v>
                </c:pt>
                <c:pt idx="1">
                  <c:v>92.1</c:v>
                </c:pt>
                <c:pt idx="2">
                  <c:v>92.35</c:v>
                </c:pt>
                <c:pt idx="3">
                  <c:v>92.37</c:v>
                </c:pt>
                <c:pt idx="4">
                  <c:v>93.14</c:v>
                </c:pt>
              </c:numCache>
            </c:numRef>
          </c:val>
          <c:extLst>
            <c:ext xmlns:c16="http://schemas.microsoft.com/office/drawing/2014/chart" uri="{C3380CC4-5D6E-409C-BE32-E72D297353CC}">
              <c16:uniqueId val="{00000000-4C99-4880-899D-E2AF2C5279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4C99-4880-899D-E2AF2C5279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99.86</c:v>
                </c:pt>
                <c:pt idx="1">
                  <c:v>99.3</c:v>
                </c:pt>
                <c:pt idx="2">
                  <c:v>99.04</c:v>
                </c:pt>
                <c:pt idx="3">
                  <c:v>99.34</c:v>
                </c:pt>
                <c:pt idx="4">
                  <c:v>99.24</c:v>
                </c:pt>
              </c:numCache>
            </c:numRef>
          </c:val>
          <c:extLst>
            <c:ext xmlns:c16="http://schemas.microsoft.com/office/drawing/2014/chart" uri="{C3380CC4-5D6E-409C-BE32-E72D297353CC}">
              <c16:uniqueId val="{00000000-3FFC-4ADE-AA65-BC6990D846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3FFC-4ADE-AA65-BC6990D846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15.26</c:v>
                </c:pt>
                <c:pt idx="1">
                  <c:v>17.600000000000001</c:v>
                </c:pt>
                <c:pt idx="2">
                  <c:v>19.66</c:v>
                </c:pt>
                <c:pt idx="3">
                  <c:v>22.04</c:v>
                </c:pt>
                <c:pt idx="4">
                  <c:v>23.94</c:v>
                </c:pt>
              </c:numCache>
            </c:numRef>
          </c:val>
          <c:extLst>
            <c:ext xmlns:c16="http://schemas.microsoft.com/office/drawing/2014/chart" uri="{C3380CC4-5D6E-409C-BE32-E72D297353CC}">
              <c16:uniqueId val="{00000000-6205-40AC-9494-3B4A75840C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6205-40AC-9494-3B4A75840C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3.81</c:v>
                </c:pt>
                <c:pt idx="1">
                  <c:v>5.0199999999999996</c:v>
                </c:pt>
                <c:pt idx="2">
                  <c:v>6.52</c:v>
                </c:pt>
                <c:pt idx="3">
                  <c:v>8.41</c:v>
                </c:pt>
                <c:pt idx="4">
                  <c:v>10.119999999999999</c:v>
                </c:pt>
              </c:numCache>
            </c:numRef>
          </c:val>
          <c:extLst>
            <c:ext xmlns:c16="http://schemas.microsoft.com/office/drawing/2014/chart" uri="{C3380CC4-5D6E-409C-BE32-E72D297353CC}">
              <c16:uniqueId val="{00000000-A6BB-4F90-9EE2-A0FD550CA5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A6BB-4F90-9EE2-A0FD550CA5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3.84</c:v>
                </c:pt>
                <c:pt idx="1">
                  <c:v>5.13</c:v>
                </c:pt>
                <c:pt idx="2">
                  <c:v>7.34</c:v>
                </c:pt>
                <c:pt idx="3">
                  <c:v>8.7799999999999994</c:v>
                </c:pt>
                <c:pt idx="4">
                  <c:v>10.08</c:v>
                </c:pt>
              </c:numCache>
            </c:numRef>
          </c:val>
          <c:extLst>
            <c:ext xmlns:c16="http://schemas.microsoft.com/office/drawing/2014/chart" uri="{C3380CC4-5D6E-409C-BE32-E72D297353CC}">
              <c16:uniqueId val="{00000000-AC43-4AE2-9EF9-9622FF69A6E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AC43-4AE2-9EF9-9622FF69A6E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50.07</c:v>
                </c:pt>
                <c:pt idx="1">
                  <c:v>59.89</c:v>
                </c:pt>
                <c:pt idx="2">
                  <c:v>66.75</c:v>
                </c:pt>
                <c:pt idx="3">
                  <c:v>63.52</c:v>
                </c:pt>
                <c:pt idx="4">
                  <c:v>80.03</c:v>
                </c:pt>
              </c:numCache>
            </c:numRef>
          </c:val>
          <c:extLst>
            <c:ext xmlns:c16="http://schemas.microsoft.com/office/drawing/2014/chart" uri="{C3380CC4-5D6E-409C-BE32-E72D297353CC}">
              <c16:uniqueId val="{00000000-D773-455A-BFA1-E37601C9CA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D773-455A-BFA1-E37601C9CA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1751.35</c:v>
                </c:pt>
                <c:pt idx="1">
                  <c:v>1799.96</c:v>
                </c:pt>
                <c:pt idx="2">
                  <c:v>1840.67</c:v>
                </c:pt>
                <c:pt idx="3">
                  <c:v>1800.05</c:v>
                </c:pt>
                <c:pt idx="4">
                  <c:v>1826.69</c:v>
                </c:pt>
              </c:numCache>
            </c:numRef>
          </c:val>
          <c:extLst>
            <c:ext xmlns:c16="http://schemas.microsoft.com/office/drawing/2014/chart" uri="{C3380CC4-5D6E-409C-BE32-E72D297353CC}">
              <c16:uniqueId val="{00000000-4D3F-4731-85A1-5E008C68C3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4D3F-4731-85A1-5E008C68C3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95.83</c:v>
                </c:pt>
                <c:pt idx="1">
                  <c:v>96.34</c:v>
                </c:pt>
                <c:pt idx="2">
                  <c:v>90.94</c:v>
                </c:pt>
                <c:pt idx="3">
                  <c:v>97.21</c:v>
                </c:pt>
                <c:pt idx="4">
                  <c:v>97.02</c:v>
                </c:pt>
              </c:numCache>
            </c:numRef>
          </c:val>
          <c:extLst>
            <c:ext xmlns:c16="http://schemas.microsoft.com/office/drawing/2014/chart" uri="{C3380CC4-5D6E-409C-BE32-E72D297353CC}">
              <c16:uniqueId val="{00000000-DEC8-41BD-AEDE-51A45FB64D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DEC8-41BD-AEDE-51A45FB64D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164.59</c:v>
                </c:pt>
                <c:pt idx="1">
                  <c:v>164.29</c:v>
                </c:pt>
                <c:pt idx="2">
                  <c:v>174.47</c:v>
                </c:pt>
                <c:pt idx="3">
                  <c:v>162.88999999999999</c:v>
                </c:pt>
                <c:pt idx="4">
                  <c:v>163.38</c:v>
                </c:pt>
              </c:numCache>
            </c:numRef>
          </c:val>
          <c:extLst>
            <c:ext xmlns:c16="http://schemas.microsoft.com/office/drawing/2014/chart" uri="{C3380CC4-5D6E-409C-BE32-E72D297353CC}">
              <c16:uniqueId val="{00000000-71C9-4EE9-9054-B94409FCE2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71C9-4EE9-9054-B94409FCE2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10"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新潟県　見附市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39500</v>
      </c>
      <c r="AM8" s="45"/>
      <c r="AN8" s="45"/>
      <c r="AO8" s="45"/>
      <c r="AP8" s="45"/>
      <c r="AQ8" s="45"/>
      <c r="AR8" s="45"/>
      <c r="AS8" s="45"/>
      <c r="AT8" s="46">
        <f>データ!T6</f>
        <v>77.91</v>
      </c>
      <c r="AU8" s="46"/>
      <c r="AV8" s="46"/>
      <c r="AW8" s="46"/>
      <c r="AX8" s="46"/>
      <c r="AY8" s="46"/>
      <c r="AZ8" s="46"/>
      <c r="BA8" s="46"/>
      <c r="BB8" s="46">
        <f>データ!U6</f>
        <v>507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58.55</v>
      </c>
      <c r="J10" s="46"/>
      <c r="K10" s="46"/>
      <c r="L10" s="46"/>
      <c r="M10" s="46"/>
      <c r="N10" s="46"/>
      <c r="O10" s="46"/>
      <c r="P10" s="46">
        <f>データ!P6</f>
        <v>89.17</v>
      </c>
      <c r="Q10" s="46"/>
      <c r="R10" s="46"/>
      <c r="S10" s="46"/>
      <c r="T10" s="46"/>
      <c r="U10" s="46"/>
      <c r="V10" s="46"/>
      <c r="W10" s="46">
        <f>データ!Q6</f>
        <v>72.489999999999995</v>
      </c>
      <c r="X10" s="46"/>
      <c r="Y10" s="46"/>
      <c r="Z10" s="46"/>
      <c r="AA10" s="46"/>
      <c r="AB10" s="46"/>
      <c r="AC10" s="46"/>
      <c r="AD10" s="45">
        <f>データ!R6</f>
        <v>3240</v>
      </c>
      <c r="AE10" s="45"/>
      <c r="AF10" s="45"/>
      <c r="AG10" s="45"/>
      <c r="AH10" s="45"/>
      <c r="AI10" s="45"/>
      <c r="AJ10" s="45"/>
      <c r="AK10" s="2"/>
      <c r="AL10" s="45">
        <f>データ!V6</f>
        <v>35059</v>
      </c>
      <c r="AM10" s="45"/>
      <c r="AN10" s="45"/>
      <c r="AO10" s="45"/>
      <c r="AP10" s="45"/>
      <c r="AQ10" s="45"/>
      <c r="AR10" s="45"/>
      <c r="AS10" s="45"/>
      <c r="AT10" s="46">
        <f>データ!W6</f>
        <v>9.4600000000000009</v>
      </c>
      <c r="AU10" s="46"/>
      <c r="AV10" s="46"/>
      <c r="AW10" s="46"/>
      <c r="AX10" s="46"/>
      <c r="AY10" s="46"/>
      <c r="AZ10" s="46"/>
      <c r="BA10" s="46"/>
      <c r="BB10" s="46">
        <f>データ!X6</f>
        <v>3706.03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FXJ5JD+82VncivXKTwCbHIFh6k6dmlWB7OvuFR7r4kyulkWURmA4CJNSl0uuGk4pCF5ZFu1dpEvDaGJnjrc2w==" saltValue="6yR8VbsXiDquLYs8+smu4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152111</v>
      </c>
      <c r="D6" s="19">
        <f t="shared" si="3"/>
        <v>46</v>
      </c>
      <c r="E6" s="19">
        <f t="shared" si="3"/>
        <v>17</v>
      </c>
      <c r="F6" s="19">
        <f t="shared" si="3"/>
        <v>1</v>
      </c>
      <c r="G6" s="19">
        <f t="shared" si="3"/>
        <v>0</v>
      </c>
      <c r="H6" s="19" t="str">
        <f t="shared" si="3"/>
        <v>新潟県　見附市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58.55</v>
      </c>
      <c r="P6" s="20">
        <f t="shared" si="3"/>
        <v>89.17</v>
      </c>
      <c r="Q6" s="20">
        <f t="shared" si="3"/>
        <v>72.489999999999995</v>
      </c>
      <c r="R6" s="20">
        <f t="shared" si="3"/>
        <v>3240</v>
      </c>
      <c r="S6" s="20">
        <f t="shared" si="3"/>
        <v>39500</v>
      </c>
      <c r="T6" s="20">
        <f t="shared" si="3"/>
        <v>77.91</v>
      </c>
      <c r="U6" s="20">
        <f t="shared" si="3"/>
        <v>507</v>
      </c>
      <c r="V6" s="20">
        <f t="shared" si="3"/>
        <v>35059</v>
      </c>
      <c r="W6" s="20">
        <f t="shared" si="3"/>
        <v>9.4600000000000009</v>
      </c>
      <c r="X6" s="20">
        <f t="shared" si="3"/>
        <v>3706.03</v>
      </c>
      <c r="Y6" s="21">
        <f>IF(Y7="",NA(),Y7)</f>
        <v>99.86</v>
      </c>
      <c r="Z6" s="21">
        <f t="shared" ref="Z6:AH6" si="4">IF(Z7="",NA(),Z7)</f>
        <v>99.3</v>
      </c>
      <c r="AA6" s="21">
        <f t="shared" si="4"/>
        <v>99.04</v>
      </c>
      <c r="AB6" s="21">
        <f t="shared" si="4"/>
        <v>99.34</v>
      </c>
      <c r="AC6" s="21">
        <f t="shared" si="4"/>
        <v>99.24</v>
      </c>
      <c r="AD6" s="21">
        <f t="shared" si="4"/>
        <v>108.03</v>
      </c>
      <c r="AE6" s="21">
        <f t="shared" si="4"/>
        <v>106.9</v>
      </c>
      <c r="AF6" s="21">
        <f t="shared" si="4"/>
        <v>106.99</v>
      </c>
      <c r="AG6" s="21">
        <f t="shared" si="4"/>
        <v>107.85</v>
      </c>
      <c r="AH6" s="21">
        <f t="shared" si="4"/>
        <v>108.04</v>
      </c>
      <c r="AI6" s="20" t="str">
        <f>IF(AI7="","",IF(AI7="-","【-】","【"&amp;SUBSTITUTE(TEXT(AI7,"#,##0.00"),"-","△")&amp;"】"))</f>
        <v>【107.02】</v>
      </c>
      <c r="AJ6" s="21">
        <f>IF(AJ7="",NA(),AJ7)</f>
        <v>3.84</v>
      </c>
      <c r="AK6" s="21">
        <f t="shared" ref="AK6:AS6" si="5">IF(AK7="",NA(),AK7)</f>
        <v>5.13</v>
      </c>
      <c r="AL6" s="21">
        <f t="shared" si="5"/>
        <v>7.34</v>
      </c>
      <c r="AM6" s="21">
        <f t="shared" si="5"/>
        <v>8.7799999999999994</v>
      </c>
      <c r="AN6" s="21">
        <f t="shared" si="5"/>
        <v>10.08</v>
      </c>
      <c r="AO6" s="21">
        <f t="shared" si="5"/>
        <v>13.55</v>
      </c>
      <c r="AP6" s="21">
        <f t="shared" si="5"/>
        <v>9.06</v>
      </c>
      <c r="AQ6" s="21">
        <f t="shared" si="5"/>
        <v>7.42</v>
      </c>
      <c r="AR6" s="21">
        <f t="shared" si="5"/>
        <v>4.72</v>
      </c>
      <c r="AS6" s="21">
        <f t="shared" si="5"/>
        <v>4.49</v>
      </c>
      <c r="AT6" s="20" t="str">
        <f>IF(AT7="","",IF(AT7="-","【-】","【"&amp;SUBSTITUTE(TEXT(AT7,"#,##0.00"),"-","△")&amp;"】"))</f>
        <v>【3.09】</v>
      </c>
      <c r="AU6" s="21">
        <f>IF(AU7="",NA(),AU7)</f>
        <v>50.07</v>
      </c>
      <c r="AV6" s="21">
        <f t="shared" ref="AV6:BD6" si="6">IF(AV7="",NA(),AV7)</f>
        <v>59.89</v>
      </c>
      <c r="AW6" s="21">
        <f t="shared" si="6"/>
        <v>66.75</v>
      </c>
      <c r="AX6" s="21">
        <f t="shared" si="6"/>
        <v>63.52</v>
      </c>
      <c r="AY6" s="21">
        <f t="shared" si="6"/>
        <v>80.03</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1751.35</v>
      </c>
      <c r="BG6" s="21">
        <f t="shared" ref="BG6:BO6" si="7">IF(BG7="",NA(),BG7)</f>
        <v>1799.96</v>
      </c>
      <c r="BH6" s="21">
        <f t="shared" si="7"/>
        <v>1840.67</v>
      </c>
      <c r="BI6" s="21">
        <f t="shared" si="7"/>
        <v>1800.05</v>
      </c>
      <c r="BJ6" s="21">
        <f t="shared" si="7"/>
        <v>1826.69</v>
      </c>
      <c r="BK6" s="21">
        <f t="shared" si="7"/>
        <v>799.41</v>
      </c>
      <c r="BL6" s="21">
        <f t="shared" si="7"/>
        <v>820.36</v>
      </c>
      <c r="BM6" s="21">
        <f t="shared" si="7"/>
        <v>847.44</v>
      </c>
      <c r="BN6" s="21">
        <f t="shared" si="7"/>
        <v>857.88</v>
      </c>
      <c r="BO6" s="21">
        <f t="shared" si="7"/>
        <v>825.1</v>
      </c>
      <c r="BP6" s="20" t="str">
        <f>IF(BP7="","",IF(BP7="-","【-】","【"&amp;SUBSTITUTE(TEXT(BP7,"#,##0.00"),"-","△")&amp;"】"))</f>
        <v>【669.12】</v>
      </c>
      <c r="BQ6" s="21">
        <f>IF(BQ7="",NA(),BQ7)</f>
        <v>95.83</v>
      </c>
      <c r="BR6" s="21">
        <f t="shared" ref="BR6:BZ6" si="8">IF(BR7="",NA(),BR7)</f>
        <v>96.34</v>
      </c>
      <c r="BS6" s="21">
        <f t="shared" si="8"/>
        <v>90.94</v>
      </c>
      <c r="BT6" s="21">
        <f t="shared" si="8"/>
        <v>97.21</v>
      </c>
      <c r="BU6" s="21">
        <f t="shared" si="8"/>
        <v>97.02</v>
      </c>
      <c r="BV6" s="21">
        <f t="shared" si="8"/>
        <v>96.54</v>
      </c>
      <c r="BW6" s="21">
        <f t="shared" si="8"/>
        <v>95.4</v>
      </c>
      <c r="BX6" s="21">
        <f t="shared" si="8"/>
        <v>94.69</v>
      </c>
      <c r="BY6" s="21">
        <f t="shared" si="8"/>
        <v>94.97</v>
      </c>
      <c r="BZ6" s="21">
        <f t="shared" si="8"/>
        <v>97.07</v>
      </c>
      <c r="CA6" s="20" t="str">
        <f>IF(CA7="","",IF(CA7="-","【-】","【"&amp;SUBSTITUTE(TEXT(CA7,"#,##0.00"),"-","△")&amp;"】"))</f>
        <v>【99.73】</v>
      </c>
      <c r="CB6" s="21">
        <f>IF(CB7="",NA(),CB7)</f>
        <v>164.59</v>
      </c>
      <c r="CC6" s="21">
        <f t="shared" ref="CC6:CK6" si="9">IF(CC7="",NA(),CC7)</f>
        <v>164.29</v>
      </c>
      <c r="CD6" s="21">
        <f t="shared" si="9"/>
        <v>174.47</v>
      </c>
      <c r="CE6" s="21">
        <f t="shared" si="9"/>
        <v>162.88999999999999</v>
      </c>
      <c r="CF6" s="21">
        <f t="shared" si="9"/>
        <v>163.38</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57.81</v>
      </c>
      <c r="CN6" s="21">
        <f t="shared" ref="CN6:CV6" si="10">IF(CN7="",NA(),CN7)</f>
        <v>52.66</v>
      </c>
      <c r="CO6" s="21">
        <f t="shared" si="10"/>
        <v>53.86</v>
      </c>
      <c r="CP6" s="21">
        <f t="shared" si="10"/>
        <v>60.28</v>
      </c>
      <c r="CQ6" s="21">
        <f t="shared" si="10"/>
        <v>56.44</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91.86</v>
      </c>
      <c r="CY6" s="21">
        <f t="shared" ref="CY6:DG6" si="11">IF(CY7="",NA(),CY7)</f>
        <v>92.1</v>
      </c>
      <c r="CZ6" s="21">
        <f t="shared" si="11"/>
        <v>92.35</v>
      </c>
      <c r="DA6" s="21">
        <f t="shared" si="11"/>
        <v>92.37</v>
      </c>
      <c r="DB6" s="21">
        <f t="shared" si="11"/>
        <v>93.14</v>
      </c>
      <c r="DC6" s="21">
        <f t="shared" si="11"/>
        <v>92.3</v>
      </c>
      <c r="DD6" s="21">
        <f t="shared" si="11"/>
        <v>92.55</v>
      </c>
      <c r="DE6" s="21">
        <f t="shared" si="11"/>
        <v>92.62</v>
      </c>
      <c r="DF6" s="21">
        <f t="shared" si="11"/>
        <v>92.72</v>
      </c>
      <c r="DG6" s="21">
        <f t="shared" si="11"/>
        <v>92.88</v>
      </c>
      <c r="DH6" s="20" t="str">
        <f>IF(DH7="","",IF(DH7="-","【-】","【"&amp;SUBSTITUTE(TEXT(DH7,"#,##0.00"),"-","△")&amp;"】"))</f>
        <v>【95.72】</v>
      </c>
      <c r="DI6" s="21">
        <f>IF(DI7="",NA(),DI7)</f>
        <v>15.26</v>
      </c>
      <c r="DJ6" s="21">
        <f t="shared" ref="DJ6:DR6" si="12">IF(DJ7="",NA(),DJ7)</f>
        <v>17.600000000000001</v>
      </c>
      <c r="DK6" s="21">
        <f t="shared" si="12"/>
        <v>19.66</v>
      </c>
      <c r="DL6" s="21">
        <f t="shared" si="12"/>
        <v>22.04</v>
      </c>
      <c r="DM6" s="21">
        <f t="shared" si="12"/>
        <v>23.94</v>
      </c>
      <c r="DN6" s="21">
        <f t="shared" si="12"/>
        <v>25.61</v>
      </c>
      <c r="DO6" s="21">
        <f t="shared" si="12"/>
        <v>26.13</v>
      </c>
      <c r="DP6" s="21">
        <f t="shared" si="12"/>
        <v>26.36</v>
      </c>
      <c r="DQ6" s="21">
        <f t="shared" si="12"/>
        <v>23.79</v>
      </c>
      <c r="DR6" s="21">
        <f t="shared" si="12"/>
        <v>25.66</v>
      </c>
      <c r="DS6" s="20" t="str">
        <f>IF(DS7="","",IF(DS7="-","【-】","【"&amp;SUBSTITUTE(TEXT(DS7,"#,##0.00"),"-","△")&amp;"】"))</f>
        <v>【38.17】</v>
      </c>
      <c r="DT6" s="21">
        <f>IF(DT7="",NA(),DT7)</f>
        <v>3.81</v>
      </c>
      <c r="DU6" s="21">
        <f t="shared" ref="DU6:EC6" si="13">IF(DU7="",NA(),DU7)</f>
        <v>5.0199999999999996</v>
      </c>
      <c r="DV6" s="21">
        <f t="shared" si="13"/>
        <v>6.52</v>
      </c>
      <c r="DW6" s="21">
        <f t="shared" si="13"/>
        <v>8.41</v>
      </c>
      <c r="DX6" s="21">
        <f t="shared" si="13"/>
        <v>10.119999999999999</v>
      </c>
      <c r="DY6" s="21">
        <f t="shared" si="13"/>
        <v>1.07</v>
      </c>
      <c r="DZ6" s="21">
        <f t="shared" si="13"/>
        <v>1.03</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152111</v>
      </c>
      <c r="D7" s="23">
        <v>46</v>
      </c>
      <c r="E7" s="23">
        <v>17</v>
      </c>
      <c r="F7" s="23">
        <v>1</v>
      </c>
      <c r="G7" s="23">
        <v>0</v>
      </c>
      <c r="H7" s="23" t="s">
        <v>95</v>
      </c>
      <c r="I7" s="23" t="s">
        <v>96</v>
      </c>
      <c r="J7" s="23" t="s">
        <v>97</v>
      </c>
      <c r="K7" s="23" t="s">
        <v>98</v>
      </c>
      <c r="L7" s="23" t="s">
        <v>99</v>
      </c>
      <c r="M7" s="23" t="s">
        <v>100</v>
      </c>
      <c r="N7" s="24" t="s">
        <v>101</v>
      </c>
      <c r="O7" s="24">
        <v>58.55</v>
      </c>
      <c r="P7" s="24">
        <v>89.17</v>
      </c>
      <c r="Q7" s="24">
        <v>72.489999999999995</v>
      </c>
      <c r="R7" s="24">
        <v>3240</v>
      </c>
      <c r="S7" s="24">
        <v>39500</v>
      </c>
      <c r="T7" s="24">
        <v>77.91</v>
      </c>
      <c r="U7" s="24">
        <v>507</v>
      </c>
      <c r="V7" s="24">
        <v>35059</v>
      </c>
      <c r="W7" s="24">
        <v>9.4600000000000009</v>
      </c>
      <c r="X7" s="24">
        <v>3706.03</v>
      </c>
      <c r="Y7" s="24">
        <v>99.86</v>
      </c>
      <c r="Z7" s="24">
        <v>99.3</v>
      </c>
      <c r="AA7" s="24">
        <v>99.04</v>
      </c>
      <c r="AB7" s="24">
        <v>99.34</v>
      </c>
      <c r="AC7" s="24">
        <v>99.24</v>
      </c>
      <c r="AD7" s="24">
        <v>108.03</v>
      </c>
      <c r="AE7" s="24">
        <v>106.9</v>
      </c>
      <c r="AF7" s="24">
        <v>106.99</v>
      </c>
      <c r="AG7" s="24">
        <v>107.85</v>
      </c>
      <c r="AH7" s="24">
        <v>108.04</v>
      </c>
      <c r="AI7" s="24">
        <v>107.02</v>
      </c>
      <c r="AJ7" s="24">
        <v>3.84</v>
      </c>
      <c r="AK7" s="24">
        <v>5.13</v>
      </c>
      <c r="AL7" s="24">
        <v>7.34</v>
      </c>
      <c r="AM7" s="24">
        <v>8.7799999999999994</v>
      </c>
      <c r="AN7" s="24">
        <v>10.08</v>
      </c>
      <c r="AO7" s="24">
        <v>13.55</v>
      </c>
      <c r="AP7" s="24">
        <v>9.06</v>
      </c>
      <c r="AQ7" s="24">
        <v>7.42</v>
      </c>
      <c r="AR7" s="24">
        <v>4.72</v>
      </c>
      <c r="AS7" s="24">
        <v>4.49</v>
      </c>
      <c r="AT7" s="24">
        <v>3.09</v>
      </c>
      <c r="AU7" s="24">
        <v>50.07</v>
      </c>
      <c r="AV7" s="24">
        <v>59.89</v>
      </c>
      <c r="AW7" s="24">
        <v>66.75</v>
      </c>
      <c r="AX7" s="24">
        <v>63.52</v>
      </c>
      <c r="AY7" s="24">
        <v>80.03</v>
      </c>
      <c r="AZ7" s="24">
        <v>78.45</v>
      </c>
      <c r="BA7" s="24">
        <v>76.31</v>
      </c>
      <c r="BB7" s="24">
        <v>68.180000000000007</v>
      </c>
      <c r="BC7" s="24">
        <v>67.930000000000007</v>
      </c>
      <c r="BD7" s="24">
        <v>68.53</v>
      </c>
      <c r="BE7" s="24">
        <v>71.39</v>
      </c>
      <c r="BF7" s="24">
        <v>1751.35</v>
      </c>
      <c r="BG7" s="24">
        <v>1799.96</v>
      </c>
      <c r="BH7" s="24">
        <v>1840.67</v>
      </c>
      <c r="BI7" s="24">
        <v>1800.05</v>
      </c>
      <c r="BJ7" s="24">
        <v>1826.69</v>
      </c>
      <c r="BK7" s="24">
        <v>799.41</v>
      </c>
      <c r="BL7" s="24">
        <v>820.36</v>
      </c>
      <c r="BM7" s="24">
        <v>847.44</v>
      </c>
      <c r="BN7" s="24">
        <v>857.88</v>
      </c>
      <c r="BO7" s="24">
        <v>825.1</v>
      </c>
      <c r="BP7" s="24">
        <v>669.12</v>
      </c>
      <c r="BQ7" s="24">
        <v>95.83</v>
      </c>
      <c r="BR7" s="24">
        <v>96.34</v>
      </c>
      <c r="BS7" s="24">
        <v>90.94</v>
      </c>
      <c r="BT7" s="24">
        <v>97.21</v>
      </c>
      <c r="BU7" s="24">
        <v>97.02</v>
      </c>
      <c r="BV7" s="24">
        <v>96.54</v>
      </c>
      <c r="BW7" s="24">
        <v>95.4</v>
      </c>
      <c r="BX7" s="24">
        <v>94.69</v>
      </c>
      <c r="BY7" s="24">
        <v>94.97</v>
      </c>
      <c r="BZ7" s="24">
        <v>97.07</v>
      </c>
      <c r="CA7" s="24">
        <v>99.73</v>
      </c>
      <c r="CB7" s="24">
        <v>164.59</v>
      </c>
      <c r="CC7" s="24">
        <v>164.29</v>
      </c>
      <c r="CD7" s="24">
        <v>174.47</v>
      </c>
      <c r="CE7" s="24">
        <v>162.88999999999999</v>
      </c>
      <c r="CF7" s="24">
        <v>163.38</v>
      </c>
      <c r="CG7" s="24">
        <v>162.81</v>
      </c>
      <c r="CH7" s="24">
        <v>163.19999999999999</v>
      </c>
      <c r="CI7" s="24">
        <v>159.78</v>
      </c>
      <c r="CJ7" s="24">
        <v>159.49</v>
      </c>
      <c r="CK7" s="24">
        <v>157.81</v>
      </c>
      <c r="CL7" s="24">
        <v>134.97999999999999</v>
      </c>
      <c r="CM7" s="24">
        <v>57.81</v>
      </c>
      <c r="CN7" s="24">
        <v>52.66</v>
      </c>
      <c r="CO7" s="24">
        <v>53.86</v>
      </c>
      <c r="CP7" s="24">
        <v>60.28</v>
      </c>
      <c r="CQ7" s="24">
        <v>56.44</v>
      </c>
      <c r="CR7" s="24">
        <v>64.959999999999994</v>
      </c>
      <c r="CS7" s="24">
        <v>65.040000000000006</v>
      </c>
      <c r="CT7" s="24">
        <v>68.31</v>
      </c>
      <c r="CU7" s="24">
        <v>65.28</v>
      </c>
      <c r="CV7" s="24">
        <v>64.92</v>
      </c>
      <c r="CW7" s="24">
        <v>59.99</v>
      </c>
      <c r="CX7" s="24">
        <v>91.86</v>
      </c>
      <c r="CY7" s="24">
        <v>92.1</v>
      </c>
      <c r="CZ7" s="24">
        <v>92.35</v>
      </c>
      <c r="DA7" s="24">
        <v>92.37</v>
      </c>
      <c r="DB7" s="24">
        <v>93.14</v>
      </c>
      <c r="DC7" s="24">
        <v>92.3</v>
      </c>
      <c r="DD7" s="24">
        <v>92.55</v>
      </c>
      <c r="DE7" s="24">
        <v>92.62</v>
      </c>
      <c r="DF7" s="24">
        <v>92.72</v>
      </c>
      <c r="DG7" s="24">
        <v>92.88</v>
      </c>
      <c r="DH7" s="24">
        <v>95.72</v>
      </c>
      <c r="DI7" s="24">
        <v>15.26</v>
      </c>
      <c r="DJ7" s="24">
        <v>17.600000000000001</v>
      </c>
      <c r="DK7" s="24">
        <v>19.66</v>
      </c>
      <c r="DL7" s="24">
        <v>22.04</v>
      </c>
      <c r="DM7" s="24">
        <v>23.94</v>
      </c>
      <c r="DN7" s="24">
        <v>25.61</v>
      </c>
      <c r="DO7" s="24">
        <v>26.13</v>
      </c>
      <c r="DP7" s="24">
        <v>26.36</v>
      </c>
      <c r="DQ7" s="24">
        <v>23.79</v>
      </c>
      <c r="DR7" s="24">
        <v>25.66</v>
      </c>
      <c r="DS7" s="24">
        <v>38.17</v>
      </c>
      <c r="DT7" s="24">
        <v>3.81</v>
      </c>
      <c r="DU7" s="24">
        <v>5.0199999999999996</v>
      </c>
      <c r="DV7" s="24">
        <v>6.52</v>
      </c>
      <c r="DW7" s="24">
        <v>8.41</v>
      </c>
      <c r="DX7" s="24">
        <v>10.119999999999999</v>
      </c>
      <c r="DY7" s="24">
        <v>1.07</v>
      </c>
      <c r="DZ7" s="24">
        <v>1.03</v>
      </c>
      <c r="EA7" s="24">
        <v>1.43</v>
      </c>
      <c r="EB7" s="24">
        <v>1.22</v>
      </c>
      <c r="EC7" s="24">
        <v>1.61</v>
      </c>
      <c r="ED7" s="24">
        <v>6.54</v>
      </c>
      <c r="EE7" s="24">
        <v>0</v>
      </c>
      <c r="EF7" s="24">
        <v>0</v>
      </c>
      <c r="EG7" s="24">
        <v>0</v>
      </c>
      <c r="EH7" s="24">
        <v>0</v>
      </c>
      <c r="EI7" s="24">
        <v>0</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ga-kanri</cp:lastModifiedBy>
  <cp:lastPrinted>2023-01-18T04:00:05Z</cp:lastPrinted>
  <dcterms:created xsi:type="dcterms:W3CDTF">2022-12-01T01:17:06Z</dcterms:created>
  <dcterms:modified xsi:type="dcterms:W3CDTF">2023-01-19T00:49:43Z</dcterms:modified>
  <cp:category/>
</cp:coreProperties>
</file>