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mitsuke-hospital-hp\hospital\"/>
    </mc:Choice>
  </mc:AlternateContent>
  <workbookProtection workbookAlgorithmName="SHA-512" workbookHashValue="azrMEGU+58y5Fu2AcFYt7wykh2BatmRs992Z4Bs0UEzVGSRmcrmsVR64ub4AwthPxkJOVZRY716Kx23fSUmkKg==" workbookSaltValue="ygdq+yi81ffSxAz0OhWPMQ==" workbookSpinCount="100000" lockStructure="1"/>
  <bookViews>
    <workbookView xWindow="0" yWindow="0" windowWidth="19200" windowHeight="1120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32" i="4"/>
  <c r="HM78" i="4"/>
  <c r="FL54" i="4"/>
  <c r="MN54" i="4"/>
  <c r="MN32" i="4"/>
  <c r="CS78" i="4"/>
  <c r="BX54" i="4"/>
  <c r="BX32" i="4"/>
  <c r="C11" i="5"/>
  <c r="D11" i="5"/>
  <c r="E11" i="5"/>
  <c r="B11" i="5"/>
  <c r="KC78" i="4" l="1"/>
  <c r="HG54" i="4"/>
  <c r="FH78" i="4"/>
  <c r="DS54" i="4"/>
  <c r="DS32" i="4"/>
  <c r="AE32" i="4"/>
  <c r="AN78" i="4"/>
  <c r="AE54" i="4"/>
  <c r="HG32" i="4"/>
  <c r="KU54" i="4"/>
  <c r="KU32" i="4"/>
  <c r="JJ78" i="4"/>
  <c r="GR54" i="4"/>
  <c r="GR32" i="4"/>
  <c r="DD54" i="4"/>
  <c r="KF54" i="4"/>
  <c r="EO78" i="4"/>
  <c r="DD32" i="4"/>
  <c r="U78" i="4"/>
  <c r="P54" i="4"/>
  <c r="P32" i="4"/>
  <c r="KF32" i="4"/>
  <c r="BZ78" i="4"/>
  <c r="LY54" i="4"/>
  <c r="LY32" i="4"/>
  <c r="IK32" i="4"/>
  <c r="BI32" i="4"/>
  <c r="LO78" i="4"/>
  <c r="IK54" i="4"/>
  <c r="GT78" i="4"/>
  <c r="EW54" i="4"/>
  <c r="EW32" i="4"/>
  <c r="BI54" i="4"/>
  <c r="GA78" i="4"/>
  <c r="BG78" i="4"/>
  <c r="AT54" i="4"/>
  <c r="AT32" i="4"/>
  <c r="LJ54" i="4"/>
  <c r="LJ32" i="4"/>
  <c r="EH54" i="4"/>
  <c r="KV78" i="4"/>
  <c r="HV54" i="4"/>
  <c r="HV32" i="4"/>
  <c r="EH32" i="4"/>
</calcChain>
</file>

<file path=xl/sharedStrings.xml><?xml version="1.0" encoding="utf-8"?>
<sst xmlns="http://schemas.openxmlformats.org/spreadsheetml/2006/main" count="322" uniqueCount="183">
  <si>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</si>
  <si>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</si>
  <si>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</si>
  <si>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</si>
  <si>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</si>
  <si>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</si>
  <si>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</si>
  <si>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</si>
  <si>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</si>
  <si>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</si>
  <si>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</si>
  <si>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</si>
  <si>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</si>
  <si>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</si>
  <si>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</si>
  <si>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</si>
  <si>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</si>
  <si>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</si>
  <si>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</si>
  <si>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</si>
  <si>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</si>
  <si>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</si>
  <si>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</si>
  <si>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</si>
  <si>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</si>
  <si>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</si>
  <si>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</si>
  <si>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</si>
  <si>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</si>
  <si>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</si>
  <si>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</si>
  <si>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</si>
  <si>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</si>
  <si>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</si>
  <si>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</si>
  <si>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</si>
  <si>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</si>
  <si>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</si>
  <si>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</si>
  <si>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</si>
  <si>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</si>
  <si>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</si>
  <si>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</si>
  <si>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</si>
  <si>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</si>
  <si>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</si>
  <si>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</si>
  <si>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</si>
  <si>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</si>
  <si>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</si>
  <si>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</si>
  <si>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</si>
  <si>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</si>
  <si>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</si>
  <si>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</si>
  <si>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</si>
  <si>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</si>
  <si>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</si>
  <si>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</si>
  <si>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</si>
  <si>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</si>
  <si>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</si>
  <si>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</si>
  <si>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</si>
  <si>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</si>
  <si>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</si>
  <si>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</si>
  <si>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</si>
  <si>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</si>
  <si>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</si>
  <si>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</si>
  <si>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</si>
  <si>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</si>
  <si>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</si>
  <si>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</si>
  <si>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</si>
  <si>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</si>
  <si>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</si>
  <si>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</si>
  <si>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</si>
  <si>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</si>
  <si>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</si>
  <si>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</si>
  <si>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</si>
  <si>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</si>
  <si>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</si>
  <si>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</si>
  <si>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</si>
  <si>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</si>
  <si>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</si>
  <si>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</si>
  <si>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</si>
  <si>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</si>
  <si>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</si>
  <si>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</si>
  <si>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</si>
  <si>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</si>
  <si>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</si>
  <si>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</si>
  <si>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</si>
  <si>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</si>
  <si>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</si>
  <si>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</si>
  <si>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</si>
  <si>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</si>
  <si>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</si>
  <si>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</si>
  <si>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</si>
  <si>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</si>
  <si>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</si>
  <si>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</si>
  <si>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</si>
  <si>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</si>
  <si>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</si>
  <si>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</si>
  <si>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</si>
  <si>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</si>
  <si>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</si>
  <si>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</si>
  <si>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</si>
  <si>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</si>
  <si>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</si>
  <si>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</si>
  <si>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</si>
  <si>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</si>
  <si>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</si>
  <si>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</si>
  <si>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</si>
  <si>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</si>
  <si>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</si>
  <si>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</si>
  <si>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</si>
  <si>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</si>
  <si>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</si>
  <si>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</si>
  <si>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</si>
  <si>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</si>
  <si>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</si>
  <si>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</si>
  <si>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</si>
  <si>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</si>
  <si>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</si>
  <si>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</si>
  <si>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</si>
  <si>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</si>
  <si>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</si>
  <si>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</si>
  <si>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</si>
  <si>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</si>
  <si>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</si>
  <si>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</si>
  <si>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</si>
  <si>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</si>
  <si>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当該値(N-2)</t>
    <phoneticPr fontId="5"/>
  </si>
  <si>
    <t>当該値(N-1)</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</si>
  <si>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</si>
  <si>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</si>
  <si>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</si>
  <si>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</si>
  <si>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</si>
  <si>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</si>
  <si>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見附市</t>
  </si>
  <si>
    <t>見附市立病院</t>
  </si>
  <si>
    <t>条例全部</t>
  </si>
  <si>
    <t>病院事業</t>
  </si>
  <si>
    <t>一般病院</t>
  </si>
  <si>
    <t>50床以上～100床未満</t>
  </si>
  <si>
    <t>非設置</t>
  </si>
  <si>
    <t>直営</t>
  </si>
  <si>
    <t>訓</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</si>
  <si>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</si>
  <si>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</si>
  <si>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</si>
  <si>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</si>
  <si>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</si>
  <si>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</si>
  <si>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</si>
  <si>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</si>
  <si>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</si>
  <si>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見附市立病院は、市内唯一の入院できる病院であり、救急車の受入れを行い、地域医療を担っています。
　県内の同規模の市では200～300床の病院が複数ありますが、見附市は94床の当院のみです。また、見附市の医師・看護師数は県平均を大幅に下回っていて、地域において当院が果たしている役割は大きいと考えられます。また、併設する老健「ケアプラザ見附」とともに、「医療・福祉の里」として市の健康政策も一体的に推進しています。
　長岡市の総合病院や市内医院と連携し、重症患者は長岡市の総合病院、中等症患者や回復期は当院と、それぞれの役割を分担し、円滑に地域医療が機能するよう努めています。</t>
    <phoneticPr fontId="5"/>
  </si>
  <si>
    <t>　①有形固定資産減価償却率は年々増加しています。類似病院比でH30年度は11.4ﾎﾟｲﾝﾄ高く、固定資産の老朽化が進んでいます。
　②機械備品費減価償却率については類似病院比でH30年度は13.2ﾎﾟｲﾝﾄ高く、医療機器の老朽化が顕著です。
　③１床当たり有形固定資産は、年々増加しています。類似病院比では各年度とも高く、H30年度は18,207千円高額です。これは病院建設が平成２～４年度であり、建築単価が高額で、同指標の値が比較的高かったところに、電子カルテシステムなど新たに必要な固定資産が増えていることによるものです。</t>
    <phoneticPr fontId="5"/>
  </si>
  <si>
    <t xml:space="preserve">　①経常収支比率は、H28年度から一般会計補助金を繰入し、H30年度は類似病院比で0.7ﾎﾟｲﾝﾄ高くなっています。
　②医業収支比率は、ほぼ横ばいで推移しています（H26年度の低下は会計制度改正のため）が、類似病院比10ﾎﾟｲﾝﾄ程度高い値を保っています。
　③累積欠損金比率は年々増加していますが、類似病院比で半分以下となっています。
　④病床利用率は、H28年度までは70%台であったところ、H29年度から医師の増員により上昇し、H30年度は84.5%であり効率的な病床利用ができています。
　⑤入院患者１日１人当たり収益は減少傾向ですが、類似病院比で約1.2倍高く、⑥外来患者１人１人当たり収益は、H30年度は減少しましたが、類似病院比で約1.7倍であり、入院・外来とも比較的高度な医療を提供していると考えられます。
　⑦職員給与費対医業収益比率は、年々上昇傾向ですが、類似病院比でH30年度は4.9ﾎﾟｲﾝﾄ低く、人件費は比較的低く抑えられています。⑧材料費対医業収益比率は減少傾向ですが、類似病院比でH30年度は6.6ﾎﾟｲﾝﾄ上回っています。
</t>
    <rPh sb="190" eb="191">
      <t>ダイ</t>
    </rPh>
    <rPh sb="221" eb="223">
      <t>ネンド</t>
    </rPh>
    <rPh sb="267" eb="269">
      <t>ケイコウ</t>
    </rPh>
    <rPh sb="306" eb="307">
      <t>ネン</t>
    </rPh>
    <rPh sb="307" eb="308">
      <t>ド</t>
    </rPh>
    <rPh sb="309" eb="311">
      <t>ゲンショウ</t>
    </rPh>
    <rPh sb="409" eb="410">
      <t>ヒク</t>
    </rPh>
    <phoneticPr fontId="5"/>
  </si>
  <si>
    <t>　経営の健全性・効率性については、材料費対医業収益比率が高く、経営を圧迫しています。収益性のある薬品の採用や、価格交渉による値引き率の向上など、改善にむけた取組を行うことで、年々低下傾向にあり、今後もさらに改善の努力をしていきます。
　材料費対医業収益比率以外の指標は、類似病院と比べ優れています。しかしながら、H29年度からは医師の増加により病床利用率が80%を越えたにも関わらず、人件費の増加などにより経営収支・医業収支比率の改善があまり図れていないため、より効率的な経営に努めていきます。
　施設の老朽化の状況は、特に医療機器で進んでおり、医療機器更新のサイクルを短くするため、経営改善と企業債の起債による財源確保が必要です。
　また、建物も建築後26年が経過し、老朽化・陳腐化しているため、病棟の建替を計画し準備を進めているところです。</t>
    <rPh sb="187" eb="188">
      <t>カカ</t>
    </rPh>
    <rPh sb="292" eb="294">
      <t>ケイエイ</t>
    </rPh>
    <rPh sb="294" eb="296">
      <t>カイゼン</t>
    </rPh>
    <rPh sb="297" eb="299">
      <t>キギョウ</t>
    </rPh>
    <rPh sb="299" eb="300">
      <t>サイ</t>
    </rPh>
    <rPh sb="301" eb="303">
      <t>キサイ</t>
    </rPh>
    <rPh sb="306" eb="308">
      <t>ザイゲン</t>
    </rPh>
    <rPh sb="308" eb="310">
      <t>カクホ</t>
    </rPh>
    <rPh sb="335" eb="338">
      <t>ロウキュウカ</t>
    </rPh>
    <rPh sb="339" eb="342">
      <t>チンプカ</t>
    </rPh>
    <rPh sb="349" eb="351">
      <t>ビョウトウ</t>
    </rPh>
    <rPh sb="352" eb="354">
      <t>タテカ</t>
    </rPh>
    <rPh sb="355" eb="357">
      <t>ケイカク</t>
    </rPh>
    <rPh sb="358" eb="360">
      <t>ジュンビ</t>
    </rPh>
    <rPh sb="361" eb="362">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</si>
</sst>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5"/>
      <color theme="1"/>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73.8</c:v>
                </c:pt>
                <c:pt idx="1">
                  <c:v>78.599999999999994</c:v>
                </c:pt>
                <c:pt idx="2">
                  <c:v>76.8</c:v>
                </c:pt>
                <c:pt idx="3">
                  <c:v>84.3</c:v>
                </c:pt>
                <c:pt idx="4">
                  <c:v>84.5</c:v>
                </c:pt>
              </c:numCache>
            </c:numRef>
          </c:val>
          <c:extLst>
            <c:ext xmlns:c16="http://schemas.microsoft.com/office/drawing/2014/chart" uri="{C3380CC4-5D6E-409C-BE32-E72D297353CC}">
              <c16:uniqueId val="{00000000-8E47-4628-8F6D-B3640D8EF101}"/>
            </c:ext>
          </c:extLst>
        </c:ser>
        <c:dLbls>
          <c:showLegendKey val="0"/>
          <c:showVal val="0"/>
          <c:showCatName val="0"/>
          <c:showSerName val="0"/>
          <c:showPercent val="0"/>
          <c:showBubbleSize val="0"/>
        </c:dLbls>
        <c:gapWidth val="150"/>
        <c:axId val="221203008"/>
        <c:axId val="22086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8E47-4628-8F6D-B3640D8EF101}"/>
            </c:ext>
          </c:extLst>
        </c:ser>
        <c:dLbls>
          <c:showLegendKey val="0"/>
          <c:showVal val="0"/>
          <c:showCatName val="0"/>
          <c:showSerName val="0"/>
          <c:showPercent val="0"/>
          <c:showBubbleSize val="0"/>
        </c:dLbls>
        <c:marker val="1"/>
        <c:smooth val="0"/>
        <c:axId val="221203008"/>
        <c:axId val="220869264"/>
      </c:lineChart>
      <c:dateAx>
        <c:axId val="221203008"/>
        <c:scaling>
          <c:orientation val="minMax"/>
        </c:scaling>
        <c:delete val="1"/>
        <c:axPos val="b"/>
        <c:numFmt formatCode="ge" sourceLinked="1"/>
        <c:majorTickMark val="none"/>
        <c:minorTickMark val="none"/>
        <c:tickLblPos val="none"/>
        <c:crossAx val="220869264"/>
        <c:crosses val="autoZero"/>
        <c:auto val="1"/>
        <c:lblOffset val="100"/>
        <c:baseTimeUnit val="years"/>
      </c:dateAx>
      <c:valAx>
        <c:axId val="220869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203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15371</c:v>
                </c:pt>
                <c:pt idx="1">
                  <c:v>15605</c:v>
                </c:pt>
                <c:pt idx="2">
                  <c:v>15078</c:v>
                </c:pt>
                <c:pt idx="3">
                  <c:v>15576</c:v>
                </c:pt>
                <c:pt idx="4">
                  <c:v>14970</c:v>
                </c:pt>
              </c:numCache>
            </c:numRef>
          </c:val>
          <c:extLst>
            <c:ext xmlns:c16="http://schemas.microsoft.com/office/drawing/2014/chart" uri="{C3380CC4-5D6E-409C-BE32-E72D297353CC}">
              <c16:uniqueId val="{00000000-E0CA-4584-8B20-FAFD64016281}"/>
            </c:ext>
          </c:extLst>
        </c:ser>
        <c:dLbls>
          <c:showLegendKey val="0"/>
          <c:showVal val="0"/>
          <c:showCatName val="0"/>
          <c:showSerName val="0"/>
          <c:showPercent val="0"/>
          <c:showBubbleSize val="0"/>
        </c:dLbls>
        <c:gapWidth val="150"/>
        <c:axId val="222146496"/>
        <c:axId val="222146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c:ext xmlns:c16="http://schemas.microsoft.com/office/drawing/2014/chart" uri="{C3380CC4-5D6E-409C-BE32-E72D297353CC}">
              <c16:uniqueId val="{00000001-E0CA-4584-8B20-FAFD64016281}"/>
            </c:ext>
          </c:extLst>
        </c:ser>
        <c:dLbls>
          <c:showLegendKey val="0"/>
          <c:showVal val="0"/>
          <c:showCatName val="0"/>
          <c:showSerName val="0"/>
          <c:showPercent val="0"/>
          <c:showBubbleSize val="0"/>
        </c:dLbls>
        <c:marker val="1"/>
        <c:smooth val="0"/>
        <c:axId val="222146496"/>
        <c:axId val="222146888"/>
      </c:lineChart>
      <c:dateAx>
        <c:axId val="222146496"/>
        <c:scaling>
          <c:orientation val="minMax"/>
        </c:scaling>
        <c:delete val="1"/>
        <c:axPos val="b"/>
        <c:numFmt formatCode="ge" sourceLinked="1"/>
        <c:majorTickMark val="none"/>
        <c:minorTickMark val="none"/>
        <c:tickLblPos val="none"/>
        <c:crossAx val="222146888"/>
        <c:crosses val="autoZero"/>
        <c:auto val="1"/>
        <c:lblOffset val="100"/>
        <c:baseTimeUnit val="years"/>
      </c:dateAx>
      <c:valAx>
        <c:axId val="222146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214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32385</c:v>
                </c:pt>
                <c:pt idx="1">
                  <c:v>31451</c:v>
                </c:pt>
                <c:pt idx="2">
                  <c:v>31508</c:v>
                </c:pt>
                <c:pt idx="3">
                  <c:v>29935</c:v>
                </c:pt>
                <c:pt idx="4">
                  <c:v>29681</c:v>
                </c:pt>
              </c:numCache>
            </c:numRef>
          </c:val>
          <c:extLst>
            <c:ext xmlns:c16="http://schemas.microsoft.com/office/drawing/2014/chart" uri="{C3380CC4-5D6E-409C-BE32-E72D297353CC}">
              <c16:uniqueId val="{00000000-4AE9-4EDB-A09C-7FED6D88B32A}"/>
            </c:ext>
          </c:extLst>
        </c:ser>
        <c:dLbls>
          <c:showLegendKey val="0"/>
          <c:showVal val="0"/>
          <c:showCatName val="0"/>
          <c:showSerName val="0"/>
          <c:showPercent val="0"/>
          <c:showBubbleSize val="0"/>
        </c:dLbls>
        <c:gapWidth val="150"/>
        <c:axId val="222147672"/>
        <c:axId val="22214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c:ext xmlns:c16="http://schemas.microsoft.com/office/drawing/2014/chart" uri="{C3380CC4-5D6E-409C-BE32-E72D297353CC}">
              <c16:uniqueId val="{00000001-4AE9-4EDB-A09C-7FED6D88B32A}"/>
            </c:ext>
          </c:extLst>
        </c:ser>
        <c:dLbls>
          <c:showLegendKey val="0"/>
          <c:showVal val="0"/>
          <c:showCatName val="0"/>
          <c:showSerName val="0"/>
          <c:showPercent val="0"/>
          <c:showBubbleSize val="0"/>
        </c:dLbls>
        <c:marker val="1"/>
        <c:smooth val="0"/>
        <c:axId val="222147672"/>
        <c:axId val="222148064"/>
      </c:lineChart>
      <c:dateAx>
        <c:axId val="222147672"/>
        <c:scaling>
          <c:orientation val="minMax"/>
        </c:scaling>
        <c:delete val="1"/>
        <c:axPos val="b"/>
        <c:numFmt formatCode="ge" sourceLinked="1"/>
        <c:majorTickMark val="none"/>
        <c:minorTickMark val="none"/>
        <c:tickLblPos val="none"/>
        <c:crossAx val="222148064"/>
        <c:crosses val="autoZero"/>
        <c:auto val="1"/>
        <c:lblOffset val="100"/>
        <c:baseTimeUnit val="years"/>
      </c:dateAx>
      <c:valAx>
        <c:axId val="222148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2147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41.4</c:v>
                </c:pt>
                <c:pt idx="1">
                  <c:v>48.1</c:v>
                </c:pt>
                <c:pt idx="2">
                  <c:v>50.6</c:v>
                </c:pt>
                <c:pt idx="3">
                  <c:v>52</c:v>
                </c:pt>
                <c:pt idx="4">
                  <c:v>54.3</c:v>
                </c:pt>
              </c:numCache>
            </c:numRef>
          </c:val>
          <c:extLst>
            <c:ext xmlns:c16="http://schemas.microsoft.com/office/drawing/2014/chart" uri="{C3380CC4-5D6E-409C-BE32-E72D297353CC}">
              <c16:uniqueId val="{00000000-1F9F-492F-A40B-5994CFFF54A3}"/>
            </c:ext>
          </c:extLst>
        </c:ser>
        <c:dLbls>
          <c:showLegendKey val="0"/>
          <c:showVal val="0"/>
          <c:showCatName val="0"/>
          <c:showSerName val="0"/>
          <c:showPercent val="0"/>
          <c:showBubbleSize val="0"/>
        </c:dLbls>
        <c:gapWidth val="150"/>
        <c:axId val="220869648"/>
        <c:axId val="22244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c:ext xmlns:c16="http://schemas.microsoft.com/office/drawing/2014/chart" uri="{C3380CC4-5D6E-409C-BE32-E72D297353CC}">
              <c16:uniqueId val="{00000001-1F9F-492F-A40B-5994CFFF54A3}"/>
            </c:ext>
          </c:extLst>
        </c:ser>
        <c:dLbls>
          <c:showLegendKey val="0"/>
          <c:showVal val="0"/>
          <c:showCatName val="0"/>
          <c:showSerName val="0"/>
          <c:showPercent val="0"/>
          <c:showBubbleSize val="0"/>
        </c:dLbls>
        <c:marker val="1"/>
        <c:smooth val="0"/>
        <c:axId val="220869648"/>
        <c:axId val="222445600"/>
      </c:lineChart>
      <c:dateAx>
        <c:axId val="220869648"/>
        <c:scaling>
          <c:orientation val="minMax"/>
        </c:scaling>
        <c:delete val="1"/>
        <c:axPos val="b"/>
        <c:numFmt formatCode="ge" sourceLinked="1"/>
        <c:majorTickMark val="none"/>
        <c:minorTickMark val="none"/>
        <c:tickLblPos val="none"/>
        <c:crossAx val="222445600"/>
        <c:crosses val="autoZero"/>
        <c:auto val="1"/>
        <c:lblOffset val="100"/>
        <c:baseTimeUnit val="years"/>
      </c:dateAx>
      <c:valAx>
        <c:axId val="222445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869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88.1</c:v>
                </c:pt>
                <c:pt idx="1">
                  <c:v>87.7</c:v>
                </c:pt>
                <c:pt idx="2">
                  <c:v>88.2</c:v>
                </c:pt>
                <c:pt idx="3">
                  <c:v>88</c:v>
                </c:pt>
                <c:pt idx="4">
                  <c:v>88.4</c:v>
                </c:pt>
              </c:numCache>
            </c:numRef>
          </c:val>
          <c:extLst>
            <c:ext xmlns:c16="http://schemas.microsoft.com/office/drawing/2014/chart" uri="{C3380CC4-5D6E-409C-BE32-E72D297353CC}">
              <c16:uniqueId val="{00000000-C67C-45AB-B792-768BA8F3A202}"/>
            </c:ext>
          </c:extLst>
        </c:ser>
        <c:dLbls>
          <c:showLegendKey val="0"/>
          <c:showVal val="0"/>
          <c:showCatName val="0"/>
          <c:showSerName val="0"/>
          <c:showPercent val="0"/>
          <c:showBubbleSize val="0"/>
        </c:dLbls>
        <c:gapWidth val="150"/>
        <c:axId val="222355264"/>
        <c:axId val="221422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C67C-45AB-B792-768BA8F3A202}"/>
            </c:ext>
          </c:extLst>
        </c:ser>
        <c:dLbls>
          <c:showLegendKey val="0"/>
          <c:showVal val="0"/>
          <c:showCatName val="0"/>
          <c:showSerName val="0"/>
          <c:showPercent val="0"/>
          <c:showBubbleSize val="0"/>
        </c:dLbls>
        <c:marker val="1"/>
        <c:smooth val="0"/>
        <c:axId val="222355264"/>
        <c:axId val="221422824"/>
      </c:lineChart>
      <c:dateAx>
        <c:axId val="222355264"/>
        <c:scaling>
          <c:orientation val="minMax"/>
        </c:scaling>
        <c:delete val="1"/>
        <c:axPos val="b"/>
        <c:numFmt formatCode="ge" sourceLinked="1"/>
        <c:majorTickMark val="none"/>
        <c:minorTickMark val="none"/>
        <c:tickLblPos val="none"/>
        <c:crossAx val="221422824"/>
        <c:crosses val="autoZero"/>
        <c:auto val="1"/>
        <c:lblOffset val="100"/>
        <c:baseTimeUnit val="years"/>
      </c:dateAx>
      <c:valAx>
        <c:axId val="221422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35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93.6</c:v>
                </c:pt>
                <c:pt idx="1">
                  <c:v>94</c:v>
                </c:pt>
                <c:pt idx="2">
                  <c:v>98.2</c:v>
                </c:pt>
                <c:pt idx="3">
                  <c:v>97.6</c:v>
                </c:pt>
                <c:pt idx="4">
                  <c:v>98.2</c:v>
                </c:pt>
              </c:numCache>
            </c:numRef>
          </c:val>
          <c:extLst>
            <c:ext xmlns:c16="http://schemas.microsoft.com/office/drawing/2014/chart" uri="{C3380CC4-5D6E-409C-BE32-E72D297353CC}">
              <c16:uniqueId val="{00000000-F56F-4E81-98D3-D3527CE10944}"/>
            </c:ext>
          </c:extLst>
        </c:ser>
        <c:dLbls>
          <c:showLegendKey val="0"/>
          <c:showVal val="0"/>
          <c:showCatName val="0"/>
          <c:showSerName val="0"/>
          <c:showPercent val="0"/>
          <c:showBubbleSize val="0"/>
        </c:dLbls>
        <c:gapWidth val="150"/>
        <c:axId val="222314680"/>
        <c:axId val="222313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c:ext xmlns:c16="http://schemas.microsoft.com/office/drawing/2014/chart" uri="{C3380CC4-5D6E-409C-BE32-E72D297353CC}">
              <c16:uniqueId val="{00000001-F56F-4E81-98D3-D3527CE10944}"/>
            </c:ext>
          </c:extLst>
        </c:ser>
        <c:dLbls>
          <c:showLegendKey val="0"/>
          <c:showVal val="0"/>
          <c:showCatName val="0"/>
          <c:showSerName val="0"/>
          <c:showPercent val="0"/>
          <c:showBubbleSize val="0"/>
        </c:dLbls>
        <c:marker val="1"/>
        <c:smooth val="0"/>
        <c:axId val="222314680"/>
        <c:axId val="222313272"/>
      </c:lineChart>
      <c:dateAx>
        <c:axId val="222314680"/>
        <c:scaling>
          <c:orientation val="minMax"/>
        </c:scaling>
        <c:delete val="1"/>
        <c:axPos val="b"/>
        <c:numFmt formatCode="ge" sourceLinked="1"/>
        <c:majorTickMark val="none"/>
        <c:minorTickMark val="none"/>
        <c:tickLblPos val="none"/>
        <c:crossAx val="222313272"/>
        <c:crosses val="autoZero"/>
        <c:auto val="1"/>
        <c:lblOffset val="100"/>
        <c:baseTimeUnit val="years"/>
      </c:dateAx>
      <c:valAx>
        <c:axId val="222313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2314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63.5</c:v>
                </c:pt>
                <c:pt idx="1">
                  <c:v>62.5</c:v>
                </c:pt>
                <c:pt idx="2">
                  <c:v>63.3</c:v>
                </c:pt>
                <c:pt idx="3">
                  <c:v>65.3</c:v>
                </c:pt>
                <c:pt idx="4">
                  <c:v>67.5</c:v>
                </c:pt>
              </c:numCache>
            </c:numRef>
          </c:val>
          <c:extLst>
            <c:ext xmlns:c16="http://schemas.microsoft.com/office/drawing/2014/chart" uri="{C3380CC4-5D6E-409C-BE32-E72D297353CC}">
              <c16:uniqueId val="{00000000-8743-4244-9F7E-09FF6B6A4F2E}"/>
            </c:ext>
          </c:extLst>
        </c:ser>
        <c:dLbls>
          <c:showLegendKey val="0"/>
          <c:showVal val="0"/>
          <c:showCatName val="0"/>
          <c:showSerName val="0"/>
          <c:showPercent val="0"/>
          <c:showBubbleSize val="0"/>
        </c:dLbls>
        <c:gapWidth val="150"/>
        <c:axId val="222604776"/>
        <c:axId val="22258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c:ext xmlns:c16="http://schemas.microsoft.com/office/drawing/2014/chart" uri="{C3380CC4-5D6E-409C-BE32-E72D297353CC}">
              <c16:uniqueId val="{00000001-8743-4244-9F7E-09FF6B6A4F2E}"/>
            </c:ext>
          </c:extLst>
        </c:ser>
        <c:dLbls>
          <c:showLegendKey val="0"/>
          <c:showVal val="0"/>
          <c:showCatName val="0"/>
          <c:showSerName val="0"/>
          <c:showPercent val="0"/>
          <c:showBubbleSize val="0"/>
        </c:dLbls>
        <c:marker val="1"/>
        <c:smooth val="0"/>
        <c:axId val="222604776"/>
        <c:axId val="222587904"/>
      </c:lineChart>
      <c:dateAx>
        <c:axId val="222604776"/>
        <c:scaling>
          <c:orientation val="minMax"/>
        </c:scaling>
        <c:delete val="1"/>
        <c:axPos val="b"/>
        <c:numFmt formatCode="ge" sourceLinked="1"/>
        <c:majorTickMark val="none"/>
        <c:minorTickMark val="none"/>
        <c:tickLblPos val="none"/>
        <c:crossAx val="222587904"/>
        <c:crosses val="autoZero"/>
        <c:auto val="1"/>
        <c:lblOffset val="100"/>
        <c:baseTimeUnit val="years"/>
      </c:dateAx>
      <c:valAx>
        <c:axId val="222587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604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78.8</c:v>
                </c:pt>
                <c:pt idx="1">
                  <c:v>80.8</c:v>
                </c:pt>
                <c:pt idx="2">
                  <c:v>82.4</c:v>
                </c:pt>
                <c:pt idx="3">
                  <c:v>82.7</c:v>
                </c:pt>
                <c:pt idx="4">
                  <c:v>86.4</c:v>
                </c:pt>
              </c:numCache>
            </c:numRef>
          </c:val>
          <c:extLst>
            <c:ext xmlns:c16="http://schemas.microsoft.com/office/drawing/2014/chart" uri="{C3380CC4-5D6E-409C-BE32-E72D297353CC}">
              <c16:uniqueId val="{00000000-7C0C-4A1D-A15B-0C1C97D59CD5}"/>
            </c:ext>
          </c:extLst>
        </c:ser>
        <c:dLbls>
          <c:showLegendKey val="0"/>
          <c:showVal val="0"/>
          <c:showCatName val="0"/>
          <c:showSerName val="0"/>
          <c:showPercent val="0"/>
          <c:showBubbleSize val="0"/>
        </c:dLbls>
        <c:gapWidth val="150"/>
        <c:axId val="222645624"/>
        <c:axId val="22264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c:ext xmlns:c16="http://schemas.microsoft.com/office/drawing/2014/chart" uri="{C3380CC4-5D6E-409C-BE32-E72D297353CC}">
              <c16:uniqueId val="{00000001-7C0C-4A1D-A15B-0C1C97D59CD5}"/>
            </c:ext>
          </c:extLst>
        </c:ser>
        <c:dLbls>
          <c:showLegendKey val="0"/>
          <c:showVal val="0"/>
          <c:showCatName val="0"/>
          <c:showSerName val="0"/>
          <c:showPercent val="0"/>
          <c:showBubbleSize val="0"/>
        </c:dLbls>
        <c:marker val="1"/>
        <c:smooth val="0"/>
        <c:axId val="222645624"/>
        <c:axId val="222646016"/>
      </c:lineChart>
      <c:dateAx>
        <c:axId val="222645624"/>
        <c:scaling>
          <c:orientation val="minMax"/>
        </c:scaling>
        <c:delete val="1"/>
        <c:axPos val="b"/>
        <c:numFmt formatCode="ge" sourceLinked="1"/>
        <c:majorTickMark val="none"/>
        <c:minorTickMark val="none"/>
        <c:tickLblPos val="none"/>
        <c:crossAx val="222646016"/>
        <c:crosses val="autoZero"/>
        <c:auto val="1"/>
        <c:lblOffset val="100"/>
        <c:baseTimeUnit val="years"/>
      </c:dateAx>
      <c:valAx>
        <c:axId val="222646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645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53133766</c:v>
                </c:pt>
                <c:pt idx="1">
                  <c:v>55923500</c:v>
                </c:pt>
                <c:pt idx="2">
                  <c:v>56467564</c:v>
                </c:pt>
                <c:pt idx="3">
                  <c:v>56652404</c:v>
                </c:pt>
                <c:pt idx="4">
                  <c:v>56951202</c:v>
                </c:pt>
              </c:numCache>
            </c:numRef>
          </c:val>
          <c:extLst>
            <c:ext xmlns:c16="http://schemas.microsoft.com/office/drawing/2014/chart" uri="{C3380CC4-5D6E-409C-BE32-E72D297353CC}">
              <c16:uniqueId val="{00000000-5E4E-48CA-8F83-68BC386152AE}"/>
            </c:ext>
          </c:extLst>
        </c:ser>
        <c:dLbls>
          <c:showLegendKey val="0"/>
          <c:showVal val="0"/>
          <c:showCatName val="0"/>
          <c:showSerName val="0"/>
          <c:showPercent val="0"/>
          <c:showBubbleSize val="0"/>
        </c:dLbls>
        <c:gapWidth val="150"/>
        <c:axId val="222646800"/>
        <c:axId val="222647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c:ext xmlns:c16="http://schemas.microsoft.com/office/drawing/2014/chart" uri="{C3380CC4-5D6E-409C-BE32-E72D297353CC}">
              <c16:uniqueId val="{00000001-5E4E-48CA-8F83-68BC386152AE}"/>
            </c:ext>
          </c:extLst>
        </c:ser>
        <c:dLbls>
          <c:showLegendKey val="0"/>
          <c:showVal val="0"/>
          <c:showCatName val="0"/>
          <c:showSerName val="0"/>
          <c:showPercent val="0"/>
          <c:showBubbleSize val="0"/>
        </c:dLbls>
        <c:marker val="1"/>
        <c:smooth val="0"/>
        <c:axId val="222646800"/>
        <c:axId val="222647192"/>
      </c:lineChart>
      <c:dateAx>
        <c:axId val="222646800"/>
        <c:scaling>
          <c:orientation val="minMax"/>
        </c:scaling>
        <c:delete val="1"/>
        <c:axPos val="b"/>
        <c:numFmt formatCode="ge" sourceLinked="1"/>
        <c:majorTickMark val="none"/>
        <c:minorTickMark val="none"/>
        <c:tickLblPos val="none"/>
        <c:crossAx val="222647192"/>
        <c:crosses val="autoZero"/>
        <c:auto val="1"/>
        <c:lblOffset val="100"/>
        <c:baseTimeUnit val="years"/>
      </c:dateAx>
      <c:valAx>
        <c:axId val="222647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2646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28.3</c:v>
                </c:pt>
                <c:pt idx="1">
                  <c:v>26.9</c:v>
                </c:pt>
                <c:pt idx="2">
                  <c:v>25</c:v>
                </c:pt>
                <c:pt idx="3">
                  <c:v>24.3</c:v>
                </c:pt>
                <c:pt idx="4">
                  <c:v>23.1</c:v>
                </c:pt>
              </c:numCache>
            </c:numRef>
          </c:val>
          <c:extLst>
            <c:ext xmlns:c16="http://schemas.microsoft.com/office/drawing/2014/chart" uri="{C3380CC4-5D6E-409C-BE32-E72D297353CC}">
              <c16:uniqueId val="{00000000-AB8F-41AE-9E6F-76B8C5F0EA62}"/>
            </c:ext>
          </c:extLst>
        </c:ser>
        <c:dLbls>
          <c:showLegendKey val="0"/>
          <c:showVal val="0"/>
          <c:showCatName val="0"/>
          <c:showSerName val="0"/>
          <c:showPercent val="0"/>
          <c:showBubbleSize val="0"/>
        </c:dLbls>
        <c:gapWidth val="150"/>
        <c:axId val="222647976"/>
        <c:axId val="22264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AB8F-41AE-9E6F-76B8C5F0EA62}"/>
            </c:ext>
          </c:extLst>
        </c:ser>
        <c:dLbls>
          <c:showLegendKey val="0"/>
          <c:showVal val="0"/>
          <c:showCatName val="0"/>
          <c:showSerName val="0"/>
          <c:showPercent val="0"/>
          <c:showBubbleSize val="0"/>
        </c:dLbls>
        <c:marker val="1"/>
        <c:smooth val="0"/>
        <c:axId val="222647976"/>
        <c:axId val="222648368"/>
      </c:lineChart>
      <c:dateAx>
        <c:axId val="222647976"/>
        <c:scaling>
          <c:orientation val="minMax"/>
        </c:scaling>
        <c:delete val="1"/>
        <c:axPos val="b"/>
        <c:numFmt formatCode="ge" sourceLinked="1"/>
        <c:majorTickMark val="none"/>
        <c:minorTickMark val="none"/>
        <c:tickLblPos val="none"/>
        <c:crossAx val="222648368"/>
        <c:crosses val="autoZero"/>
        <c:auto val="1"/>
        <c:lblOffset val="100"/>
        <c:baseTimeUnit val="years"/>
      </c:dateAx>
      <c:valAx>
        <c:axId val="222648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647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63.3</c:v>
                </c:pt>
                <c:pt idx="1">
                  <c:v>64.400000000000006</c:v>
                </c:pt>
                <c:pt idx="2">
                  <c:v>65.2</c:v>
                </c:pt>
                <c:pt idx="3">
                  <c:v>66.099999999999994</c:v>
                </c:pt>
                <c:pt idx="4">
                  <c:v>66.2</c:v>
                </c:pt>
              </c:numCache>
            </c:numRef>
          </c:val>
          <c:extLst>
            <c:ext xmlns:c16="http://schemas.microsoft.com/office/drawing/2014/chart" uri="{C3380CC4-5D6E-409C-BE32-E72D297353CC}">
              <c16:uniqueId val="{00000000-CA2B-4143-B0DD-62DE08745DF4}"/>
            </c:ext>
          </c:extLst>
        </c:ser>
        <c:dLbls>
          <c:showLegendKey val="0"/>
          <c:showVal val="0"/>
          <c:showCatName val="0"/>
          <c:showSerName val="0"/>
          <c:showPercent val="0"/>
          <c:showBubbleSize val="0"/>
        </c:dLbls>
        <c:gapWidth val="150"/>
        <c:axId val="222145320"/>
        <c:axId val="22214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c:ext xmlns:c16="http://schemas.microsoft.com/office/drawing/2014/chart" uri="{C3380CC4-5D6E-409C-BE32-E72D297353CC}">
              <c16:uniqueId val="{00000001-CA2B-4143-B0DD-62DE08745DF4}"/>
            </c:ext>
          </c:extLst>
        </c:ser>
        <c:dLbls>
          <c:showLegendKey val="0"/>
          <c:showVal val="0"/>
          <c:showCatName val="0"/>
          <c:showSerName val="0"/>
          <c:showPercent val="0"/>
          <c:showBubbleSize val="0"/>
        </c:dLbls>
        <c:marker val="1"/>
        <c:smooth val="0"/>
        <c:axId val="222145320"/>
        <c:axId val="222145712"/>
      </c:lineChart>
      <c:dateAx>
        <c:axId val="222145320"/>
        <c:scaling>
          <c:orientation val="minMax"/>
        </c:scaling>
        <c:delete val="1"/>
        <c:axPos val="b"/>
        <c:numFmt formatCode="ge" sourceLinked="1"/>
        <c:majorTickMark val="none"/>
        <c:minorTickMark val="none"/>
        <c:tickLblPos val="none"/>
        <c:crossAx val="222145712"/>
        <c:crosses val="autoZero"/>
        <c:auto val="1"/>
        <c:lblOffset val="100"/>
        <c:baseTimeUnit val="years"/>
      </c:dateAx>
      <c:valAx>
        <c:axId val="222145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145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HT1" zoomScale="130" zoomScaleNormal="130"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0" t="str">
        <f>データ!H6</f>
        <v>新潟県見附市　見附市立病院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c r="A8" s="2"/>
      <c r="B8" s="147" t="str">
        <f>データ!K6</f>
        <v>条例全部</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50床以上～100床未満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非設置</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94</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t="str">
        <f>データ!Z6</f>
        <v>-</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8</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訓</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t="str">
        <f>データ!AC6</f>
        <v>-</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94</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c r="A12" s="2"/>
      <c r="B12" s="136">
        <f>データ!U6</f>
        <v>40565</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7150</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非該当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１０：１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89</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t="str">
        <f>データ!AF6</f>
        <v>-</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89</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38</v>
      </c>
      <c r="NK18" s="126"/>
      <c r="NL18" s="126"/>
      <c r="NM18" s="129" t="s">
        <v>178</v>
      </c>
      <c r="NN18" s="130"/>
      <c r="NO18" s="125" t="s">
        <v>38</v>
      </c>
      <c r="NP18" s="126"/>
      <c r="NQ18" s="126"/>
      <c r="NR18" s="129" t="s">
        <v>178</v>
      </c>
      <c r="NS18" s="130"/>
      <c r="NT18" s="125" t="s">
        <v>38</v>
      </c>
      <c r="NU18" s="126"/>
      <c r="NV18" s="126"/>
      <c r="NW18" s="129" t="s">
        <v>178</v>
      </c>
      <c r="NX18" s="130"/>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179</v>
      </c>
      <c r="NK22" s="134"/>
      <c r="NL22" s="134"/>
      <c r="NM22" s="134"/>
      <c r="NN22" s="134"/>
      <c r="NO22" s="134"/>
      <c r="NP22" s="134"/>
      <c r="NQ22" s="134"/>
      <c r="NR22" s="134"/>
      <c r="NS22" s="134"/>
      <c r="NT22" s="134"/>
      <c r="NU22" s="134"/>
      <c r="NV22" s="134"/>
      <c r="NW22" s="134"/>
      <c r="NX22" s="135"/>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93.6</v>
      </c>
      <c r="Q33" s="88"/>
      <c r="R33" s="88"/>
      <c r="S33" s="88"/>
      <c r="T33" s="88"/>
      <c r="U33" s="88"/>
      <c r="V33" s="88"/>
      <c r="W33" s="88"/>
      <c r="X33" s="88"/>
      <c r="Y33" s="88"/>
      <c r="Z33" s="88"/>
      <c r="AA33" s="88"/>
      <c r="AB33" s="88"/>
      <c r="AC33" s="88"/>
      <c r="AD33" s="89"/>
      <c r="AE33" s="87">
        <f>データ!AI7</f>
        <v>94</v>
      </c>
      <c r="AF33" s="88"/>
      <c r="AG33" s="88"/>
      <c r="AH33" s="88"/>
      <c r="AI33" s="88"/>
      <c r="AJ33" s="88"/>
      <c r="AK33" s="88"/>
      <c r="AL33" s="88"/>
      <c r="AM33" s="88"/>
      <c r="AN33" s="88"/>
      <c r="AO33" s="88"/>
      <c r="AP33" s="88"/>
      <c r="AQ33" s="88"/>
      <c r="AR33" s="88"/>
      <c r="AS33" s="89"/>
      <c r="AT33" s="87">
        <f>データ!AJ7</f>
        <v>98.2</v>
      </c>
      <c r="AU33" s="88"/>
      <c r="AV33" s="88"/>
      <c r="AW33" s="88"/>
      <c r="AX33" s="88"/>
      <c r="AY33" s="88"/>
      <c r="AZ33" s="88"/>
      <c r="BA33" s="88"/>
      <c r="BB33" s="88"/>
      <c r="BC33" s="88"/>
      <c r="BD33" s="88"/>
      <c r="BE33" s="88"/>
      <c r="BF33" s="88"/>
      <c r="BG33" s="88"/>
      <c r="BH33" s="89"/>
      <c r="BI33" s="87">
        <f>データ!AK7</f>
        <v>97.6</v>
      </c>
      <c r="BJ33" s="88"/>
      <c r="BK33" s="88"/>
      <c r="BL33" s="88"/>
      <c r="BM33" s="88"/>
      <c r="BN33" s="88"/>
      <c r="BO33" s="88"/>
      <c r="BP33" s="88"/>
      <c r="BQ33" s="88"/>
      <c r="BR33" s="88"/>
      <c r="BS33" s="88"/>
      <c r="BT33" s="88"/>
      <c r="BU33" s="88"/>
      <c r="BV33" s="88"/>
      <c r="BW33" s="89"/>
      <c r="BX33" s="87">
        <f>データ!AL7</f>
        <v>98.2</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88.1</v>
      </c>
      <c r="DE33" s="88"/>
      <c r="DF33" s="88"/>
      <c r="DG33" s="88"/>
      <c r="DH33" s="88"/>
      <c r="DI33" s="88"/>
      <c r="DJ33" s="88"/>
      <c r="DK33" s="88"/>
      <c r="DL33" s="88"/>
      <c r="DM33" s="88"/>
      <c r="DN33" s="88"/>
      <c r="DO33" s="88"/>
      <c r="DP33" s="88"/>
      <c r="DQ33" s="88"/>
      <c r="DR33" s="89"/>
      <c r="DS33" s="87">
        <f>データ!AT7</f>
        <v>87.7</v>
      </c>
      <c r="DT33" s="88"/>
      <c r="DU33" s="88"/>
      <c r="DV33" s="88"/>
      <c r="DW33" s="88"/>
      <c r="DX33" s="88"/>
      <c r="DY33" s="88"/>
      <c r="DZ33" s="88"/>
      <c r="EA33" s="88"/>
      <c r="EB33" s="88"/>
      <c r="EC33" s="88"/>
      <c r="ED33" s="88"/>
      <c r="EE33" s="88"/>
      <c r="EF33" s="88"/>
      <c r="EG33" s="89"/>
      <c r="EH33" s="87">
        <f>データ!AU7</f>
        <v>88.2</v>
      </c>
      <c r="EI33" s="88"/>
      <c r="EJ33" s="88"/>
      <c r="EK33" s="88"/>
      <c r="EL33" s="88"/>
      <c r="EM33" s="88"/>
      <c r="EN33" s="88"/>
      <c r="EO33" s="88"/>
      <c r="EP33" s="88"/>
      <c r="EQ33" s="88"/>
      <c r="ER33" s="88"/>
      <c r="ES33" s="88"/>
      <c r="ET33" s="88"/>
      <c r="EU33" s="88"/>
      <c r="EV33" s="89"/>
      <c r="EW33" s="87">
        <f>データ!AV7</f>
        <v>88</v>
      </c>
      <c r="EX33" s="88"/>
      <c r="EY33" s="88"/>
      <c r="EZ33" s="88"/>
      <c r="FA33" s="88"/>
      <c r="FB33" s="88"/>
      <c r="FC33" s="88"/>
      <c r="FD33" s="88"/>
      <c r="FE33" s="88"/>
      <c r="FF33" s="88"/>
      <c r="FG33" s="88"/>
      <c r="FH33" s="88"/>
      <c r="FI33" s="88"/>
      <c r="FJ33" s="88"/>
      <c r="FK33" s="89"/>
      <c r="FL33" s="87">
        <f>データ!AW7</f>
        <v>88.4</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41.4</v>
      </c>
      <c r="GS33" s="88"/>
      <c r="GT33" s="88"/>
      <c r="GU33" s="88"/>
      <c r="GV33" s="88"/>
      <c r="GW33" s="88"/>
      <c r="GX33" s="88"/>
      <c r="GY33" s="88"/>
      <c r="GZ33" s="88"/>
      <c r="HA33" s="88"/>
      <c r="HB33" s="88"/>
      <c r="HC33" s="88"/>
      <c r="HD33" s="88"/>
      <c r="HE33" s="88"/>
      <c r="HF33" s="89"/>
      <c r="HG33" s="87">
        <f>データ!BE7</f>
        <v>48.1</v>
      </c>
      <c r="HH33" s="88"/>
      <c r="HI33" s="88"/>
      <c r="HJ33" s="88"/>
      <c r="HK33" s="88"/>
      <c r="HL33" s="88"/>
      <c r="HM33" s="88"/>
      <c r="HN33" s="88"/>
      <c r="HO33" s="88"/>
      <c r="HP33" s="88"/>
      <c r="HQ33" s="88"/>
      <c r="HR33" s="88"/>
      <c r="HS33" s="88"/>
      <c r="HT33" s="88"/>
      <c r="HU33" s="89"/>
      <c r="HV33" s="87">
        <f>データ!BF7</f>
        <v>50.6</v>
      </c>
      <c r="HW33" s="88"/>
      <c r="HX33" s="88"/>
      <c r="HY33" s="88"/>
      <c r="HZ33" s="88"/>
      <c r="IA33" s="88"/>
      <c r="IB33" s="88"/>
      <c r="IC33" s="88"/>
      <c r="ID33" s="88"/>
      <c r="IE33" s="88"/>
      <c r="IF33" s="88"/>
      <c r="IG33" s="88"/>
      <c r="IH33" s="88"/>
      <c r="II33" s="88"/>
      <c r="IJ33" s="89"/>
      <c r="IK33" s="87">
        <f>データ!BG7</f>
        <v>52</v>
      </c>
      <c r="IL33" s="88"/>
      <c r="IM33" s="88"/>
      <c r="IN33" s="88"/>
      <c r="IO33" s="88"/>
      <c r="IP33" s="88"/>
      <c r="IQ33" s="88"/>
      <c r="IR33" s="88"/>
      <c r="IS33" s="88"/>
      <c r="IT33" s="88"/>
      <c r="IU33" s="88"/>
      <c r="IV33" s="88"/>
      <c r="IW33" s="88"/>
      <c r="IX33" s="88"/>
      <c r="IY33" s="89"/>
      <c r="IZ33" s="87">
        <f>データ!BH7</f>
        <v>54.3</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73.8</v>
      </c>
      <c r="KG33" s="88"/>
      <c r="KH33" s="88"/>
      <c r="KI33" s="88"/>
      <c r="KJ33" s="88"/>
      <c r="KK33" s="88"/>
      <c r="KL33" s="88"/>
      <c r="KM33" s="88"/>
      <c r="KN33" s="88"/>
      <c r="KO33" s="88"/>
      <c r="KP33" s="88"/>
      <c r="KQ33" s="88"/>
      <c r="KR33" s="88"/>
      <c r="KS33" s="88"/>
      <c r="KT33" s="89"/>
      <c r="KU33" s="87">
        <f>データ!BP7</f>
        <v>78.599999999999994</v>
      </c>
      <c r="KV33" s="88"/>
      <c r="KW33" s="88"/>
      <c r="KX33" s="88"/>
      <c r="KY33" s="88"/>
      <c r="KZ33" s="88"/>
      <c r="LA33" s="88"/>
      <c r="LB33" s="88"/>
      <c r="LC33" s="88"/>
      <c r="LD33" s="88"/>
      <c r="LE33" s="88"/>
      <c r="LF33" s="88"/>
      <c r="LG33" s="88"/>
      <c r="LH33" s="88"/>
      <c r="LI33" s="89"/>
      <c r="LJ33" s="87">
        <f>データ!BQ7</f>
        <v>76.8</v>
      </c>
      <c r="LK33" s="88"/>
      <c r="LL33" s="88"/>
      <c r="LM33" s="88"/>
      <c r="LN33" s="88"/>
      <c r="LO33" s="88"/>
      <c r="LP33" s="88"/>
      <c r="LQ33" s="88"/>
      <c r="LR33" s="88"/>
      <c r="LS33" s="88"/>
      <c r="LT33" s="88"/>
      <c r="LU33" s="88"/>
      <c r="LV33" s="88"/>
      <c r="LW33" s="88"/>
      <c r="LX33" s="89"/>
      <c r="LY33" s="87">
        <f>データ!BR7</f>
        <v>84.3</v>
      </c>
      <c r="LZ33" s="88"/>
      <c r="MA33" s="88"/>
      <c r="MB33" s="88"/>
      <c r="MC33" s="88"/>
      <c r="MD33" s="88"/>
      <c r="ME33" s="88"/>
      <c r="MF33" s="88"/>
      <c r="MG33" s="88"/>
      <c r="MH33" s="88"/>
      <c r="MI33" s="88"/>
      <c r="MJ33" s="88"/>
      <c r="MK33" s="88"/>
      <c r="ML33" s="88"/>
      <c r="MM33" s="89"/>
      <c r="MN33" s="87">
        <f>データ!BS7</f>
        <v>84.5</v>
      </c>
      <c r="MO33" s="88"/>
      <c r="MP33" s="88"/>
      <c r="MQ33" s="88"/>
      <c r="MR33" s="88"/>
      <c r="MS33" s="88"/>
      <c r="MT33" s="88"/>
      <c r="MU33" s="88"/>
      <c r="MV33" s="88"/>
      <c r="MW33" s="88"/>
      <c r="MX33" s="88"/>
      <c r="MY33" s="88"/>
      <c r="MZ33" s="88"/>
      <c r="NA33" s="88"/>
      <c r="NB33" s="89"/>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98.5</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98.4</v>
      </c>
      <c r="AU34" s="88"/>
      <c r="AV34" s="88"/>
      <c r="AW34" s="88"/>
      <c r="AX34" s="88"/>
      <c r="AY34" s="88"/>
      <c r="AZ34" s="88"/>
      <c r="BA34" s="88"/>
      <c r="BB34" s="88"/>
      <c r="BC34" s="88"/>
      <c r="BD34" s="88"/>
      <c r="BE34" s="88"/>
      <c r="BF34" s="88"/>
      <c r="BG34" s="88"/>
      <c r="BH34" s="89"/>
      <c r="BI34" s="87">
        <f>データ!AP7</f>
        <v>98.2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79.7</v>
      </c>
      <c r="DE34" s="88"/>
      <c r="DF34" s="88"/>
      <c r="DG34" s="88"/>
      <c r="DH34" s="88"/>
      <c r="DI34" s="88"/>
      <c r="DJ34" s="88"/>
      <c r="DK34" s="88"/>
      <c r="DL34" s="88"/>
      <c r="DM34" s="88"/>
      <c r="DN34" s="88"/>
      <c r="DO34" s="88"/>
      <c r="DP34" s="88"/>
      <c r="DQ34" s="88"/>
      <c r="DR34" s="89"/>
      <c r="DS34" s="87">
        <f>データ!AY7</f>
        <v>79.599999999999994</v>
      </c>
      <c r="DT34" s="88"/>
      <c r="DU34" s="88"/>
      <c r="DV34" s="88"/>
      <c r="DW34" s="88"/>
      <c r="DX34" s="88"/>
      <c r="DY34" s="88"/>
      <c r="DZ34" s="88"/>
      <c r="EA34" s="88"/>
      <c r="EB34" s="88"/>
      <c r="EC34" s="88"/>
      <c r="ED34" s="88"/>
      <c r="EE34" s="88"/>
      <c r="EF34" s="88"/>
      <c r="EG34" s="89"/>
      <c r="EH34" s="87">
        <f>データ!AZ7</f>
        <v>77.900000000000006</v>
      </c>
      <c r="EI34" s="88"/>
      <c r="EJ34" s="88"/>
      <c r="EK34" s="88"/>
      <c r="EL34" s="88"/>
      <c r="EM34" s="88"/>
      <c r="EN34" s="88"/>
      <c r="EO34" s="88"/>
      <c r="EP34" s="88"/>
      <c r="EQ34" s="88"/>
      <c r="ER34" s="88"/>
      <c r="ES34" s="88"/>
      <c r="ET34" s="88"/>
      <c r="EU34" s="88"/>
      <c r="EV34" s="89"/>
      <c r="EW34" s="87">
        <f>データ!BA7</f>
        <v>78.099999999999994</v>
      </c>
      <c r="EX34" s="88"/>
      <c r="EY34" s="88"/>
      <c r="EZ34" s="88"/>
      <c r="FA34" s="88"/>
      <c r="FB34" s="88"/>
      <c r="FC34" s="88"/>
      <c r="FD34" s="88"/>
      <c r="FE34" s="88"/>
      <c r="FF34" s="88"/>
      <c r="FG34" s="88"/>
      <c r="FH34" s="88"/>
      <c r="FI34" s="88"/>
      <c r="FJ34" s="88"/>
      <c r="FK34" s="89"/>
      <c r="FL34" s="87">
        <f>データ!BB7</f>
        <v>77</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94.9</v>
      </c>
      <c r="GS34" s="88"/>
      <c r="GT34" s="88"/>
      <c r="GU34" s="88"/>
      <c r="GV34" s="88"/>
      <c r="GW34" s="88"/>
      <c r="GX34" s="88"/>
      <c r="GY34" s="88"/>
      <c r="GZ34" s="88"/>
      <c r="HA34" s="88"/>
      <c r="HB34" s="88"/>
      <c r="HC34" s="88"/>
      <c r="HD34" s="88"/>
      <c r="HE34" s="88"/>
      <c r="HF34" s="89"/>
      <c r="HG34" s="87">
        <f>データ!BJ7</f>
        <v>101.2</v>
      </c>
      <c r="HH34" s="88"/>
      <c r="HI34" s="88"/>
      <c r="HJ34" s="88"/>
      <c r="HK34" s="88"/>
      <c r="HL34" s="88"/>
      <c r="HM34" s="88"/>
      <c r="HN34" s="88"/>
      <c r="HO34" s="88"/>
      <c r="HP34" s="88"/>
      <c r="HQ34" s="88"/>
      <c r="HR34" s="88"/>
      <c r="HS34" s="88"/>
      <c r="HT34" s="88"/>
      <c r="HU34" s="89"/>
      <c r="HV34" s="87">
        <f>データ!BK7</f>
        <v>107.2</v>
      </c>
      <c r="HW34" s="88"/>
      <c r="HX34" s="88"/>
      <c r="HY34" s="88"/>
      <c r="HZ34" s="88"/>
      <c r="IA34" s="88"/>
      <c r="IB34" s="88"/>
      <c r="IC34" s="88"/>
      <c r="ID34" s="88"/>
      <c r="IE34" s="88"/>
      <c r="IF34" s="88"/>
      <c r="IG34" s="88"/>
      <c r="IH34" s="88"/>
      <c r="II34" s="88"/>
      <c r="IJ34" s="89"/>
      <c r="IK34" s="87">
        <f>データ!BL7</f>
        <v>114.4</v>
      </c>
      <c r="IL34" s="88"/>
      <c r="IM34" s="88"/>
      <c r="IN34" s="88"/>
      <c r="IO34" s="88"/>
      <c r="IP34" s="88"/>
      <c r="IQ34" s="88"/>
      <c r="IR34" s="88"/>
      <c r="IS34" s="88"/>
      <c r="IT34" s="88"/>
      <c r="IU34" s="88"/>
      <c r="IV34" s="88"/>
      <c r="IW34" s="88"/>
      <c r="IX34" s="88"/>
      <c r="IY34" s="89"/>
      <c r="IZ34" s="87">
        <f>データ!BM7</f>
        <v>117</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67.400000000000006</v>
      </c>
      <c r="KG34" s="88"/>
      <c r="KH34" s="88"/>
      <c r="KI34" s="88"/>
      <c r="KJ34" s="88"/>
      <c r="KK34" s="88"/>
      <c r="KL34" s="88"/>
      <c r="KM34" s="88"/>
      <c r="KN34" s="88"/>
      <c r="KO34" s="88"/>
      <c r="KP34" s="88"/>
      <c r="KQ34" s="88"/>
      <c r="KR34" s="88"/>
      <c r="KS34" s="88"/>
      <c r="KT34" s="89"/>
      <c r="KU34" s="87">
        <f>データ!BU7</f>
        <v>66.599999999999994</v>
      </c>
      <c r="KV34" s="88"/>
      <c r="KW34" s="88"/>
      <c r="KX34" s="88"/>
      <c r="KY34" s="88"/>
      <c r="KZ34" s="88"/>
      <c r="LA34" s="88"/>
      <c r="LB34" s="88"/>
      <c r="LC34" s="88"/>
      <c r="LD34" s="88"/>
      <c r="LE34" s="88"/>
      <c r="LF34" s="88"/>
      <c r="LG34" s="88"/>
      <c r="LH34" s="88"/>
      <c r="LI34" s="89"/>
      <c r="LJ34" s="87">
        <f>データ!BV7</f>
        <v>66.8</v>
      </c>
      <c r="LK34" s="88"/>
      <c r="LL34" s="88"/>
      <c r="LM34" s="88"/>
      <c r="LN34" s="88"/>
      <c r="LO34" s="88"/>
      <c r="LP34" s="88"/>
      <c r="LQ34" s="88"/>
      <c r="LR34" s="88"/>
      <c r="LS34" s="88"/>
      <c r="LT34" s="88"/>
      <c r="LU34" s="88"/>
      <c r="LV34" s="88"/>
      <c r="LW34" s="88"/>
      <c r="LX34" s="89"/>
      <c r="LY34" s="87">
        <f>データ!BW7</f>
        <v>67.900000000000006</v>
      </c>
      <c r="LZ34" s="88"/>
      <c r="MA34" s="88"/>
      <c r="MB34" s="88"/>
      <c r="MC34" s="88"/>
      <c r="MD34" s="88"/>
      <c r="ME34" s="88"/>
      <c r="MF34" s="88"/>
      <c r="MG34" s="88"/>
      <c r="MH34" s="88"/>
      <c r="MI34" s="88"/>
      <c r="MJ34" s="88"/>
      <c r="MK34" s="88"/>
      <c r="ML34" s="88"/>
      <c r="MM34" s="89"/>
      <c r="MN34" s="87">
        <f>データ!BX7</f>
        <v>66.900000000000006</v>
      </c>
      <c r="MO34" s="88"/>
      <c r="MP34" s="88"/>
      <c r="MQ34" s="88"/>
      <c r="MR34" s="88"/>
      <c r="MS34" s="88"/>
      <c r="MT34" s="88"/>
      <c r="MU34" s="88"/>
      <c r="MV34" s="88"/>
      <c r="MW34" s="88"/>
      <c r="MX34" s="88"/>
      <c r="MY34" s="88"/>
      <c r="MZ34" s="88"/>
      <c r="NA34" s="88"/>
      <c r="NB34" s="89"/>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181</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180</v>
      </c>
      <c r="NK54" s="120"/>
      <c r="NL54" s="120"/>
      <c r="NM54" s="120"/>
      <c r="NN54" s="120"/>
      <c r="NO54" s="120"/>
      <c r="NP54" s="120"/>
      <c r="NQ54" s="120"/>
      <c r="NR54" s="120"/>
      <c r="NS54" s="120"/>
      <c r="NT54" s="120"/>
      <c r="NU54" s="120"/>
      <c r="NV54" s="120"/>
      <c r="NW54" s="120"/>
      <c r="NX54" s="121"/>
    </row>
    <row r="55" spans="1:395" ht="13.5" customHeight="1">
      <c r="A55" s="2"/>
      <c r="B55" s="25"/>
      <c r="C55" s="5"/>
      <c r="D55" s="5"/>
      <c r="E55" s="5"/>
      <c r="F55" s="5"/>
      <c r="G55" s="104" t="s">
        <v>55</v>
      </c>
      <c r="H55" s="104"/>
      <c r="I55" s="104"/>
      <c r="J55" s="104"/>
      <c r="K55" s="104"/>
      <c r="L55" s="104"/>
      <c r="M55" s="104"/>
      <c r="N55" s="104"/>
      <c r="O55" s="104"/>
      <c r="P55" s="105">
        <f>データ!BZ7</f>
        <v>32385</v>
      </c>
      <c r="Q55" s="106"/>
      <c r="R55" s="106"/>
      <c r="S55" s="106"/>
      <c r="T55" s="106"/>
      <c r="U55" s="106"/>
      <c r="V55" s="106"/>
      <c r="W55" s="106"/>
      <c r="X55" s="106"/>
      <c r="Y55" s="106"/>
      <c r="Z55" s="106"/>
      <c r="AA55" s="106"/>
      <c r="AB55" s="106"/>
      <c r="AC55" s="106"/>
      <c r="AD55" s="107"/>
      <c r="AE55" s="105">
        <f>データ!CA7</f>
        <v>31451</v>
      </c>
      <c r="AF55" s="106"/>
      <c r="AG55" s="106"/>
      <c r="AH55" s="106"/>
      <c r="AI55" s="106"/>
      <c r="AJ55" s="106"/>
      <c r="AK55" s="106"/>
      <c r="AL55" s="106"/>
      <c r="AM55" s="106"/>
      <c r="AN55" s="106"/>
      <c r="AO55" s="106"/>
      <c r="AP55" s="106"/>
      <c r="AQ55" s="106"/>
      <c r="AR55" s="106"/>
      <c r="AS55" s="107"/>
      <c r="AT55" s="105">
        <f>データ!CB7</f>
        <v>31508</v>
      </c>
      <c r="AU55" s="106"/>
      <c r="AV55" s="106"/>
      <c r="AW55" s="106"/>
      <c r="AX55" s="106"/>
      <c r="AY55" s="106"/>
      <c r="AZ55" s="106"/>
      <c r="BA55" s="106"/>
      <c r="BB55" s="106"/>
      <c r="BC55" s="106"/>
      <c r="BD55" s="106"/>
      <c r="BE55" s="106"/>
      <c r="BF55" s="106"/>
      <c r="BG55" s="106"/>
      <c r="BH55" s="107"/>
      <c r="BI55" s="105">
        <f>データ!CC7</f>
        <v>29935</v>
      </c>
      <c r="BJ55" s="106"/>
      <c r="BK55" s="106"/>
      <c r="BL55" s="106"/>
      <c r="BM55" s="106"/>
      <c r="BN55" s="106"/>
      <c r="BO55" s="106"/>
      <c r="BP55" s="106"/>
      <c r="BQ55" s="106"/>
      <c r="BR55" s="106"/>
      <c r="BS55" s="106"/>
      <c r="BT55" s="106"/>
      <c r="BU55" s="106"/>
      <c r="BV55" s="106"/>
      <c r="BW55" s="107"/>
      <c r="BX55" s="105">
        <f>データ!CD7</f>
        <v>29681</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15371</v>
      </c>
      <c r="DE55" s="106"/>
      <c r="DF55" s="106"/>
      <c r="DG55" s="106"/>
      <c r="DH55" s="106"/>
      <c r="DI55" s="106"/>
      <c r="DJ55" s="106"/>
      <c r="DK55" s="106"/>
      <c r="DL55" s="106"/>
      <c r="DM55" s="106"/>
      <c r="DN55" s="106"/>
      <c r="DO55" s="106"/>
      <c r="DP55" s="106"/>
      <c r="DQ55" s="106"/>
      <c r="DR55" s="107"/>
      <c r="DS55" s="105">
        <f>データ!CL7</f>
        <v>15605</v>
      </c>
      <c r="DT55" s="106"/>
      <c r="DU55" s="106"/>
      <c r="DV55" s="106"/>
      <c r="DW55" s="106"/>
      <c r="DX55" s="106"/>
      <c r="DY55" s="106"/>
      <c r="DZ55" s="106"/>
      <c r="EA55" s="106"/>
      <c r="EB55" s="106"/>
      <c r="EC55" s="106"/>
      <c r="ED55" s="106"/>
      <c r="EE55" s="106"/>
      <c r="EF55" s="106"/>
      <c r="EG55" s="107"/>
      <c r="EH55" s="105">
        <f>データ!CM7</f>
        <v>15078</v>
      </c>
      <c r="EI55" s="106"/>
      <c r="EJ55" s="106"/>
      <c r="EK55" s="106"/>
      <c r="EL55" s="106"/>
      <c r="EM55" s="106"/>
      <c r="EN55" s="106"/>
      <c r="EO55" s="106"/>
      <c r="EP55" s="106"/>
      <c r="EQ55" s="106"/>
      <c r="ER55" s="106"/>
      <c r="ES55" s="106"/>
      <c r="ET55" s="106"/>
      <c r="EU55" s="106"/>
      <c r="EV55" s="107"/>
      <c r="EW55" s="105">
        <f>データ!CN7</f>
        <v>15576</v>
      </c>
      <c r="EX55" s="106"/>
      <c r="EY55" s="106"/>
      <c r="EZ55" s="106"/>
      <c r="FA55" s="106"/>
      <c r="FB55" s="106"/>
      <c r="FC55" s="106"/>
      <c r="FD55" s="106"/>
      <c r="FE55" s="106"/>
      <c r="FF55" s="106"/>
      <c r="FG55" s="106"/>
      <c r="FH55" s="106"/>
      <c r="FI55" s="106"/>
      <c r="FJ55" s="106"/>
      <c r="FK55" s="107"/>
      <c r="FL55" s="105">
        <f>データ!CO7</f>
        <v>14970</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63.3</v>
      </c>
      <c r="GS55" s="88"/>
      <c r="GT55" s="88"/>
      <c r="GU55" s="88"/>
      <c r="GV55" s="88"/>
      <c r="GW55" s="88"/>
      <c r="GX55" s="88"/>
      <c r="GY55" s="88"/>
      <c r="GZ55" s="88"/>
      <c r="HA55" s="88"/>
      <c r="HB55" s="88"/>
      <c r="HC55" s="88"/>
      <c r="HD55" s="88"/>
      <c r="HE55" s="88"/>
      <c r="HF55" s="89"/>
      <c r="HG55" s="87">
        <f>データ!CW7</f>
        <v>64.400000000000006</v>
      </c>
      <c r="HH55" s="88"/>
      <c r="HI55" s="88"/>
      <c r="HJ55" s="88"/>
      <c r="HK55" s="88"/>
      <c r="HL55" s="88"/>
      <c r="HM55" s="88"/>
      <c r="HN55" s="88"/>
      <c r="HO55" s="88"/>
      <c r="HP55" s="88"/>
      <c r="HQ55" s="88"/>
      <c r="HR55" s="88"/>
      <c r="HS55" s="88"/>
      <c r="HT55" s="88"/>
      <c r="HU55" s="89"/>
      <c r="HV55" s="87">
        <f>データ!CX7</f>
        <v>65.2</v>
      </c>
      <c r="HW55" s="88"/>
      <c r="HX55" s="88"/>
      <c r="HY55" s="88"/>
      <c r="HZ55" s="88"/>
      <c r="IA55" s="88"/>
      <c r="IB55" s="88"/>
      <c r="IC55" s="88"/>
      <c r="ID55" s="88"/>
      <c r="IE55" s="88"/>
      <c r="IF55" s="88"/>
      <c r="IG55" s="88"/>
      <c r="IH55" s="88"/>
      <c r="II55" s="88"/>
      <c r="IJ55" s="89"/>
      <c r="IK55" s="87">
        <f>データ!CY7</f>
        <v>66.099999999999994</v>
      </c>
      <c r="IL55" s="88"/>
      <c r="IM55" s="88"/>
      <c r="IN55" s="88"/>
      <c r="IO55" s="88"/>
      <c r="IP55" s="88"/>
      <c r="IQ55" s="88"/>
      <c r="IR55" s="88"/>
      <c r="IS55" s="88"/>
      <c r="IT55" s="88"/>
      <c r="IU55" s="88"/>
      <c r="IV55" s="88"/>
      <c r="IW55" s="88"/>
      <c r="IX55" s="88"/>
      <c r="IY55" s="89"/>
      <c r="IZ55" s="87">
        <f>データ!CZ7</f>
        <v>66.2</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28.3</v>
      </c>
      <c r="KG55" s="88"/>
      <c r="KH55" s="88"/>
      <c r="KI55" s="88"/>
      <c r="KJ55" s="88"/>
      <c r="KK55" s="88"/>
      <c r="KL55" s="88"/>
      <c r="KM55" s="88"/>
      <c r="KN55" s="88"/>
      <c r="KO55" s="88"/>
      <c r="KP55" s="88"/>
      <c r="KQ55" s="88"/>
      <c r="KR55" s="88"/>
      <c r="KS55" s="88"/>
      <c r="KT55" s="89"/>
      <c r="KU55" s="87">
        <f>データ!DH7</f>
        <v>26.9</v>
      </c>
      <c r="KV55" s="88"/>
      <c r="KW55" s="88"/>
      <c r="KX55" s="88"/>
      <c r="KY55" s="88"/>
      <c r="KZ55" s="88"/>
      <c r="LA55" s="88"/>
      <c r="LB55" s="88"/>
      <c r="LC55" s="88"/>
      <c r="LD55" s="88"/>
      <c r="LE55" s="88"/>
      <c r="LF55" s="88"/>
      <c r="LG55" s="88"/>
      <c r="LH55" s="88"/>
      <c r="LI55" s="89"/>
      <c r="LJ55" s="87">
        <f>データ!DI7</f>
        <v>25</v>
      </c>
      <c r="LK55" s="88"/>
      <c r="LL55" s="88"/>
      <c r="LM55" s="88"/>
      <c r="LN55" s="88"/>
      <c r="LO55" s="88"/>
      <c r="LP55" s="88"/>
      <c r="LQ55" s="88"/>
      <c r="LR55" s="88"/>
      <c r="LS55" s="88"/>
      <c r="LT55" s="88"/>
      <c r="LU55" s="88"/>
      <c r="LV55" s="88"/>
      <c r="LW55" s="88"/>
      <c r="LX55" s="89"/>
      <c r="LY55" s="87">
        <f>データ!DJ7</f>
        <v>24.3</v>
      </c>
      <c r="LZ55" s="88"/>
      <c r="MA55" s="88"/>
      <c r="MB55" s="88"/>
      <c r="MC55" s="88"/>
      <c r="MD55" s="88"/>
      <c r="ME55" s="88"/>
      <c r="MF55" s="88"/>
      <c r="MG55" s="88"/>
      <c r="MH55" s="88"/>
      <c r="MI55" s="88"/>
      <c r="MJ55" s="88"/>
      <c r="MK55" s="88"/>
      <c r="ML55" s="88"/>
      <c r="MM55" s="89"/>
      <c r="MN55" s="87">
        <f>データ!DK7</f>
        <v>23.1</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c r="A56" s="2"/>
      <c r="B56" s="25"/>
      <c r="C56" s="5"/>
      <c r="D56" s="5"/>
      <c r="E56" s="5"/>
      <c r="F56" s="5"/>
      <c r="G56" s="104" t="s">
        <v>57</v>
      </c>
      <c r="H56" s="104"/>
      <c r="I56" s="104"/>
      <c r="J56" s="104"/>
      <c r="K56" s="104"/>
      <c r="L56" s="104"/>
      <c r="M56" s="104"/>
      <c r="N56" s="104"/>
      <c r="O56" s="104"/>
      <c r="P56" s="105">
        <f>データ!CE7</f>
        <v>23857</v>
      </c>
      <c r="Q56" s="106"/>
      <c r="R56" s="106"/>
      <c r="S56" s="106"/>
      <c r="T56" s="106"/>
      <c r="U56" s="106"/>
      <c r="V56" s="106"/>
      <c r="W56" s="106"/>
      <c r="X56" s="106"/>
      <c r="Y56" s="106"/>
      <c r="Z56" s="106"/>
      <c r="AA56" s="106"/>
      <c r="AB56" s="106"/>
      <c r="AC56" s="106"/>
      <c r="AD56" s="107"/>
      <c r="AE56" s="105">
        <f>データ!CF7</f>
        <v>24371</v>
      </c>
      <c r="AF56" s="106"/>
      <c r="AG56" s="106"/>
      <c r="AH56" s="106"/>
      <c r="AI56" s="106"/>
      <c r="AJ56" s="106"/>
      <c r="AK56" s="106"/>
      <c r="AL56" s="106"/>
      <c r="AM56" s="106"/>
      <c r="AN56" s="106"/>
      <c r="AO56" s="106"/>
      <c r="AP56" s="106"/>
      <c r="AQ56" s="106"/>
      <c r="AR56" s="106"/>
      <c r="AS56" s="107"/>
      <c r="AT56" s="105">
        <f>データ!CG7</f>
        <v>24882</v>
      </c>
      <c r="AU56" s="106"/>
      <c r="AV56" s="106"/>
      <c r="AW56" s="106"/>
      <c r="AX56" s="106"/>
      <c r="AY56" s="106"/>
      <c r="AZ56" s="106"/>
      <c r="BA56" s="106"/>
      <c r="BB56" s="106"/>
      <c r="BC56" s="106"/>
      <c r="BD56" s="106"/>
      <c r="BE56" s="106"/>
      <c r="BF56" s="106"/>
      <c r="BG56" s="106"/>
      <c r="BH56" s="107"/>
      <c r="BI56" s="105">
        <f>データ!CH7</f>
        <v>25249</v>
      </c>
      <c r="BJ56" s="106"/>
      <c r="BK56" s="106"/>
      <c r="BL56" s="106"/>
      <c r="BM56" s="106"/>
      <c r="BN56" s="106"/>
      <c r="BO56" s="106"/>
      <c r="BP56" s="106"/>
      <c r="BQ56" s="106"/>
      <c r="BR56" s="106"/>
      <c r="BS56" s="106"/>
      <c r="BT56" s="106"/>
      <c r="BU56" s="106"/>
      <c r="BV56" s="106"/>
      <c r="BW56" s="107"/>
      <c r="BX56" s="105">
        <f>データ!CI7</f>
        <v>25711</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8471</v>
      </c>
      <c r="DE56" s="106"/>
      <c r="DF56" s="106"/>
      <c r="DG56" s="106"/>
      <c r="DH56" s="106"/>
      <c r="DI56" s="106"/>
      <c r="DJ56" s="106"/>
      <c r="DK56" s="106"/>
      <c r="DL56" s="106"/>
      <c r="DM56" s="106"/>
      <c r="DN56" s="106"/>
      <c r="DO56" s="106"/>
      <c r="DP56" s="106"/>
      <c r="DQ56" s="106"/>
      <c r="DR56" s="107"/>
      <c r="DS56" s="105">
        <f>データ!CQ7</f>
        <v>8736</v>
      </c>
      <c r="DT56" s="106"/>
      <c r="DU56" s="106"/>
      <c r="DV56" s="106"/>
      <c r="DW56" s="106"/>
      <c r="DX56" s="106"/>
      <c r="DY56" s="106"/>
      <c r="DZ56" s="106"/>
      <c r="EA56" s="106"/>
      <c r="EB56" s="106"/>
      <c r="EC56" s="106"/>
      <c r="ED56" s="106"/>
      <c r="EE56" s="106"/>
      <c r="EF56" s="106"/>
      <c r="EG56" s="107"/>
      <c r="EH56" s="105">
        <f>データ!CR7</f>
        <v>8797</v>
      </c>
      <c r="EI56" s="106"/>
      <c r="EJ56" s="106"/>
      <c r="EK56" s="106"/>
      <c r="EL56" s="106"/>
      <c r="EM56" s="106"/>
      <c r="EN56" s="106"/>
      <c r="EO56" s="106"/>
      <c r="EP56" s="106"/>
      <c r="EQ56" s="106"/>
      <c r="ER56" s="106"/>
      <c r="ES56" s="106"/>
      <c r="ET56" s="106"/>
      <c r="EU56" s="106"/>
      <c r="EV56" s="107"/>
      <c r="EW56" s="105">
        <f>データ!CS7</f>
        <v>8852</v>
      </c>
      <c r="EX56" s="106"/>
      <c r="EY56" s="106"/>
      <c r="EZ56" s="106"/>
      <c r="FA56" s="106"/>
      <c r="FB56" s="106"/>
      <c r="FC56" s="106"/>
      <c r="FD56" s="106"/>
      <c r="FE56" s="106"/>
      <c r="FF56" s="106"/>
      <c r="FG56" s="106"/>
      <c r="FH56" s="106"/>
      <c r="FI56" s="106"/>
      <c r="FJ56" s="106"/>
      <c r="FK56" s="107"/>
      <c r="FL56" s="105">
        <f>データ!CT7</f>
        <v>9060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67.5</v>
      </c>
      <c r="GS56" s="88"/>
      <c r="GT56" s="88"/>
      <c r="GU56" s="88"/>
      <c r="GV56" s="88"/>
      <c r="GW56" s="88"/>
      <c r="GX56" s="88"/>
      <c r="GY56" s="88"/>
      <c r="GZ56" s="88"/>
      <c r="HA56" s="88"/>
      <c r="HB56" s="88"/>
      <c r="HC56" s="88"/>
      <c r="HD56" s="88"/>
      <c r="HE56" s="88"/>
      <c r="HF56" s="89"/>
      <c r="HG56" s="87">
        <f>データ!DB7</f>
        <v>67.5</v>
      </c>
      <c r="HH56" s="88"/>
      <c r="HI56" s="88"/>
      <c r="HJ56" s="88"/>
      <c r="HK56" s="88"/>
      <c r="HL56" s="88"/>
      <c r="HM56" s="88"/>
      <c r="HN56" s="88"/>
      <c r="HO56" s="88"/>
      <c r="HP56" s="88"/>
      <c r="HQ56" s="88"/>
      <c r="HR56" s="88"/>
      <c r="HS56" s="88"/>
      <c r="HT56" s="88"/>
      <c r="HU56" s="89"/>
      <c r="HV56" s="87">
        <f>データ!DC7</f>
        <v>69.5</v>
      </c>
      <c r="HW56" s="88"/>
      <c r="HX56" s="88"/>
      <c r="HY56" s="88"/>
      <c r="HZ56" s="88"/>
      <c r="IA56" s="88"/>
      <c r="IB56" s="88"/>
      <c r="IC56" s="88"/>
      <c r="ID56" s="88"/>
      <c r="IE56" s="88"/>
      <c r="IF56" s="88"/>
      <c r="IG56" s="88"/>
      <c r="IH56" s="88"/>
      <c r="II56" s="88"/>
      <c r="IJ56" s="89"/>
      <c r="IK56" s="87">
        <f>データ!DD7</f>
        <v>70.3</v>
      </c>
      <c r="IL56" s="88"/>
      <c r="IM56" s="88"/>
      <c r="IN56" s="88"/>
      <c r="IO56" s="88"/>
      <c r="IP56" s="88"/>
      <c r="IQ56" s="88"/>
      <c r="IR56" s="88"/>
      <c r="IS56" s="88"/>
      <c r="IT56" s="88"/>
      <c r="IU56" s="88"/>
      <c r="IV56" s="88"/>
      <c r="IW56" s="88"/>
      <c r="IX56" s="88"/>
      <c r="IY56" s="89"/>
      <c r="IZ56" s="87">
        <f>データ!DE7</f>
        <v>71.099999999999994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17.899999999999999</v>
      </c>
      <c r="KG56" s="88"/>
      <c r="KH56" s="88"/>
      <c r="KI56" s="88"/>
      <c r="KJ56" s="88"/>
      <c r="KK56" s="88"/>
      <c r="KL56" s="88"/>
      <c r="KM56" s="88"/>
      <c r="KN56" s="88"/>
      <c r="KO56" s="88"/>
      <c r="KP56" s="88"/>
      <c r="KQ56" s="88"/>
      <c r="KR56" s="88"/>
      <c r="KS56" s="88"/>
      <c r="KT56" s="89"/>
      <c r="KU56" s="87">
        <f>データ!DM7</f>
        <v>17.899999999999999</v>
      </c>
      <c r="KV56" s="88"/>
      <c r="KW56" s="88"/>
      <c r="KX56" s="88"/>
      <c r="KY56" s="88"/>
      <c r="KZ56" s="88"/>
      <c r="LA56" s="88"/>
      <c r="LB56" s="88"/>
      <c r="LC56" s="88"/>
      <c r="LD56" s="88"/>
      <c r="LE56" s="88"/>
      <c r="LF56" s="88"/>
      <c r="LG56" s="88"/>
      <c r="LH56" s="88"/>
      <c r="LI56" s="89"/>
      <c r="LJ56" s="87">
        <f>データ!DN7</f>
        <v>17.399999999999999</v>
      </c>
      <c r="LK56" s="88"/>
      <c r="LL56" s="88"/>
      <c r="LM56" s="88"/>
      <c r="LN56" s="88"/>
      <c r="LO56" s="88"/>
      <c r="LP56" s="88"/>
      <c r="LQ56" s="88"/>
      <c r="LR56" s="88"/>
      <c r="LS56" s="88"/>
      <c r="LT56" s="88"/>
      <c r="LU56" s="88"/>
      <c r="LV56" s="88"/>
      <c r="LW56" s="88"/>
      <c r="LX56" s="89"/>
      <c r="LY56" s="87">
        <f>データ!DO7</f>
        <v>17</v>
      </c>
      <c r="LZ56" s="88"/>
      <c r="MA56" s="88"/>
      <c r="MB56" s="88"/>
      <c r="MC56" s="88"/>
      <c r="MD56" s="88"/>
      <c r="ME56" s="88"/>
      <c r="MF56" s="88"/>
      <c r="MG56" s="88"/>
      <c r="MH56" s="88"/>
      <c r="MI56" s="88"/>
      <c r="MJ56" s="88"/>
      <c r="MK56" s="88"/>
      <c r="ML56" s="88"/>
      <c r="MM56" s="89"/>
      <c r="MN56" s="87">
        <f>データ!DP7</f>
        <v>16.5</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182</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63.5</v>
      </c>
      <c r="V79" s="82"/>
      <c r="W79" s="82"/>
      <c r="X79" s="82"/>
      <c r="Y79" s="82"/>
      <c r="Z79" s="82"/>
      <c r="AA79" s="82"/>
      <c r="AB79" s="82"/>
      <c r="AC79" s="82"/>
      <c r="AD79" s="82"/>
      <c r="AE79" s="82"/>
      <c r="AF79" s="82"/>
      <c r="AG79" s="82"/>
      <c r="AH79" s="82"/>
      <c r="AI79" s="82"/>
      <c r="AJ79" s="82"/>
      <c r="AK79" s="82"/>
      <c r="AL79" s="82"/>
      <c r="AM79" s="82"/>
      <c r="AN79" s="82">
        <f>データ!DS7</f>
        <v>62.5</v>
      </c>
      <c r="AO79" s="82"/>
      <c r="AP79" s="82"/>
      <c r="AQ79" s="82"/>
      <c r="AR79" s="82"/>
      <c r="AS79" s="82"/>
      <c r="AT79" s="82"/>
      <c r="AU79" s="82"/>
      <c r="AV79" s="82"/>
      <c r="AW79" s="82"/>
      <c r="AX79" s="82"/>
      <c r="AY79" s="82"/>
      <c r="AZ79" s="82"/>
      <c r="BA79" s="82"/>
      <c r="BB79" s="82"/>
      <c r="BC79" s="82"/>
      <c r="BD79" s="82"/>
      <c r="BE79" s="82"/>
      <c r="BF79" s="82"/>
      <c r="BG79" s="82">
        <f>データ!DT7</f>
        <v>63.3</v>
      </c>
      <c r="BH79" s="82"/>
      <c r="BI79" s="82"/>
      <c r="BJ79" s="82"/>
      <c r="BK79" s="82"/>
      <c r="BL79" s="82"/>
      <c r="BM79" s="82"/>
      <c r="BN79" s="82"/>
      <c r="BO79" s="82"/>
      <c r="BP79" s="82"/>
      <c r="BQ79" s="82"/>
      <c r="BR79" s="82"/>
      <c r="BS79" s="82"/>
      <c r="BT79" s="82"/>
      <c r="BU79" s="82"/>
      <c r="BV79" s="82"/>
      <c r="BW79" s="82"/>
      <c r="BX79" s="82"/>
      <c r="BY79" s="82"/>
      <c r="BZ79" s="82">
        <f>データ!DU7</f>
        <v>65.3</v>
      </c>
      <c r="CA79" s="82"/>
      <c r="CB79" s="82"/>
      <c r="CC79" s="82"/>
      <c r="CD79" s="82"/>
      <c r="CE79" s="82"/>
      <c r="CF79" s="82"/>
      <c r="CG79" s="82"/>
      <c r="CH79" s="82"/>
      <c r="CI79" s="82"/>
      <c r="CJ79" s="82"/>
      <c r="CK79" s="82"/>
      <c r="CL79" s="82"/>
      <c r="CM79" s="82"/>
      <c r="CN79" s="82"/>
      <c r="CO79" s="82"/>
      <c r="CP79" s="82"/>
      <c r="CQ79" s="82"/>
      <c r="CR79" s="82"/>
      <c r="CS79" s="82">
        <f>データ!DV7</f>
        <v>67.5</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78.8</v>
      </c>
      <c r="EP79" s="82"/>
      <c r="EQ79" s="82"/>
      <c r="ER79" s="82"/>
      <c r="ES79" s="82"/>
      <c r="ET79" s="82"/>
      <c r="EU79" s="82"/>
      <c r="EV79" s="82"/>
      <c r="EW79" s="82"/>
      <c r="EX79" s="82"/>
      <c r="EY79" s="82"/>
      <c r="EZ79" s="82"/>
      <c r="FA79" s="82"/>
      <c r="FB79" s="82"/>
      <c r="FC79" s="82"/>
      <c r="FD79" s="82"/>
      <c r="FE79" s="82"/>
      <c r="FF79" s="82"/>
      <c r="FG79" s="82"/>
      <c r="FH79" s="82">
        <f>データ!ED7</f>
        <v>80.8</v>
      </c>
      <c r="FI79" s="82"/>
      <c r="FJ79" s="82"/>
      <c r="FK79" s="82"/>
      <c r="FL79" s="82"/>
      <c r="FM79" s="82"/>
      <c r="FN79" s="82"/>
      <c r="FO79" s="82"/>
      <c r="FP79" s="82"/>
      <c r="FQ79" s="82"/>
      <c r="FR79" s="82"/>
      <c r="FS79" s="82"/>
      <c r="FT79" s="82"/>
      <c r="FU79" s="82"/>
      <c r="FV79" s="82"/>
      <c r="FW79" s="82"/>
      <c r="FX79" s="82"/>
      <c r="FY79" s="82"/>
      <c r="FZ79" s="82"/>
      <c r="GA79" s="82">
        <f>データ!EE7</f>
        <v>82.4</v>
      </c>
      <c r="GB79" s="82"/>
      <c r="GC79" s="82"/>
      <c r="GD79" s="82"/>
      <c r="GE79" s="82"/>
      <c r="GF79" s="82"/>
      <c r="GG79" s="82"/>
      <c r="GH79" s="82"/>
      <c r="GI79" s="82"/>
      <c r="GJ79" s="82"/>
      <c r="GK79" s="82"/>
      <c r="GL79" s="82"/>
      <c r="GM79" s="82"/>
      <c r="GN79" s="82"/>
      <c r="GO79" s="82"/>
      <c r="GP79" s="82"/>
      <c r="GQ79" s="82"/>
      <c r="GR79" s="82"/>
      <c r="GS79" s="82"/>
      <c r="GT79" s="82">
        <f>データ!EF7</f>
        <v>82.7</v>
      </c>
      <c r="GU79" s="82"/>
      <c r="GV79" s="82"/>
      <c r="GW79" s="82"/>
      <c r="GX79" s="82"/>
      <c r="GY79" s="82"/>
      <c r="GZ79" s="82"/>
      <c r="HA79" s="82"/>
      <c r="HB79" s="82"/>
      <c r="HC79" s="82"/>
      <c r="HD79" s="82"/>
      <c r="HE79" s="82"/>
      <c r="HF79" s="82"/>
      <c r="HG79" s="82"/>
      <c r="HH79" s="82"/>
      <c r="HI79" s="82"/>
      <c r="HJ79" s="82"/>
      <c r="HK79" s="82"/>
      <c r="HL79" s="82"/>
      <c r="HM79" s="82">
        <f>データ!EG7</f>
        <v>86.4</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53133766</v>
      </c>
      <c r="JK79" s="81"/>
      <c r="JL79" s="81"/>
      <c r="JM79" s="81"/>
      <c r="JN79" s="81"/>
      <c r="JO79" s="81"/>
      <c r="JP79" s="81"/>
      <c r="JQ79" s="81"/>
      <c r="JR79" s="81"/>
      <c r="JS79" s="81"/>
      <c r="JT79" s="81"/>
      <c r="JU79" s="81"/>
      <c r="JV79" s="81"/>
      <c r="JW79" s="81"/>
      <c r="JX79" s="81"/>
      <c r="JY79" s="81"/>
      <c r="JZ79" s="81"/>
      <c r="KA79" s="81"/>
      <c r="KB79" s="81"/>
      <c r="KC79" s="81">
        <f>データ!EO7</f>
        <v>55923500</v>
      </c>
      <c r="KD79" s="81"/>
      <c r="KE79" s="81"/>
      <c r="KF79" s="81"/>
      <c r="KG79" s="81"/>
      <c r="KH79" s="81"/>
      <c r="KI79" s="81"/>
      <c r="KJ79" s="81"/>
      <c r="KK79" s="81"/>
      <c r="KL79" s="81"/>
      <c r="KM79" s="81"/>
      <c r="KN79" s="81"/>
      <c r="KO79" s="81"/>
      <c r="KP79" s="81"/>
      <c r="KQ79" s="81"/>
      <c r="KR79" s="81"/>
      <c r="KS79" s="81"/>
      <c r="KT79" s="81"/>
      <c r="KU79" s="81"/>
      <c r="KV79" s="81">
        <f>データ!EP7</f>
        <v>56467564</v>
      </c>
      <c r="KW79" s="81"/>
      <c r="KX79" s="81"/>
      <c r="KY79" s="81"/>
      <c r="KZ79" s="81"/>
      <c r="LA79" s="81"/>
      <c r="LB79" s="81"/>
      <c r="LC79" s="81"/>
      <c r="LD79" s="81"/>
      <c r="LE79" s="81"/>
      <c r="LF79" s="81"/>
      <c r="LG79" s="81"/>
      <c r="LH79" s="81"/>
      <c r="LI79" s="81"/>
      <c r="LJ79" s="81"/>
      <c r="LK79" s="81"/>
      <c r="LL79" s="81"/>
      <c r="LM79" s="81"/>
      <c r="LN79" s="81"/>
      <c r="LO79" s="81">
        <f>データ!EQ7</f>
        <v>56652404</v>
      </c>
      <c r="LP79" s="81"/>
      <c r="LQ79" s="81"/>
      <c r="LR79" s="81"/>
      <c r="LS79" s="81"/>
      <c r="LT79" s="81"/>
      <c r="LU79" s="81"/>
      <c r="LV79" s="81"/>
      <c r="LW79" s="81"/>
      <c r="LX79" s="81"/>
      <c r="LY79" s="81"/>
      <c r="LZ79" s="81"/>
      <c r="MA79" s="81"/>
      <c r="MB79" s="81"/>
      <c r="MC79" s="81"/>
      <c r="MD79" s="81"/>
      <c r="ME79" s="81"/>
      <c r="MF79" s="81"/>
      <c r="MG79" s="81"/>
      <c r="MH79" s="81">
        <f>データ!ER7</f>
        <v>56951202</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52.4</v>
      </c>
      <c r="V80" s="82"/>
      <c r="W80" s="82"/>
      <c r="X80" s="82"/>
      <c r="Y80" s="82"/>
      <c r="Z80" s="82"/>
      <c r="AA80" s="82"/>
      <c r="AB80" s="82"/>
      <c r="AC80" s="82"/>
      <c r="AD80" s="82"/>
      <c r="AE80" s="82"/>
      <c r="AF80" s="82"/>
      <c r="AG80" s="82"/>
      <c r="AH80" s="82"/>
      <c r="AI80" s="82"/>
      <c r="AJ80" s="82"/>
      <c r="AK80" s="82"/>
      <c r="AL80" s="82"/>
      <c r="AM80" s="82"/>
      <c r="AN80" s="82">
        <f>データ!DX7</f>
        <v>52.6</v>
      </c>
      <c r="AO80" s="82"/>
      <c r="AP80" s="82"/>
      <c r="AQ80" s="82"/>
      <c r="AR80" s="82"/>
      <c r="AS80" s="82"/>
      <c r="AT80" s="82"/>
      <c r="AU80" s="82"/>
      <c r="AV80" s="82"/>
      <c r="AW80" s="82"/>
      <c r="AX80" s="82"/>
      <c r="AY80" s="82"/>
      <c r="AZ80" s="82"/>
      <c r="BA80" s="82"/>
      <c r="BB80" s="82"/>
      <c r="BC80" s="82"/>
      <c r="BD80" s="82"/>
      <c r="BE80" s="82"/>
      <c r="BF80" s="82"/>
      <c r="BG80" s="82">
        <f>データ!DY7</f>
        <v>54.2</v>
      </c>
      <c r="BH80" s="82"/>
      <c r="BI80" s="82"/>
      <c r="BJ80" s="82"/>
      <c r="BK80" s="82"/>
      <c r="BL80" s="82"/>
      <c r="BM80" s="82"/>
      <c r="BN80" s="82"/>
      <c r="BO80" s="82"/>
      <c r="BP80" s="82"/>
      <c r="BQ80" s="82"/>
      <c r="BR80" s="82"/>
      <c r="BS80" s="82"/>
      <c r="BT80" s="82"/>
      <c r="BU80" s="82"/>
      <c r="BV80" s="82"/>
      <c r="BW80" s="82"/>
      <c r="BX80" s="82"/>
      <c r="BY80" s="82"/>
      <c r="BZ80" s="82">
        <f>データ!DZ7</f>
        <v>53.8</v>
      </c>
      <c r="CA80" s="82"/>
      <c r="CB80" s="82"/>
      <c r="CC80" s="82"/>
      <c r="CD80" s="82"/>
      <c r="CE80" s="82"/>
      <c r="CF80" s="82"/>
      <c r="CG80" s="82"/>
      <c r="CH80" s="82"/>
      <c r="CI80" s="82"/>
      <c r="CJ80" s="82"/>
      <c r="CK80" s="82"/>
      <c r="CL80" s="82"/>
      <c r="CM80" s="82"/>
      <c r="CN80" s="82"/>
      <c r="CO80" s="82"/>
      <c r="CP80" s="82"/>
      <c r="CQ80" s="82"/>
      <c r="CR80" s="82"/>
      <c r="CS80" s="82">
        <f>データ!EA7</f>
        <v>56.1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68.900000000000006</v>
      </c>
      <c r="EP80" s="82"/>
      <c r="EQ80" s="82"/>
      <c r="ER80" s="82"/>
      <c r="ES80" s="82"/>
      <c r="ET80" s="82"/>
      <c r="EU80" s="82"/>
      <c r="EV80" s="82"/>
      <c r="EW80" s="82"/>
      <c r="EX80" s="82"/>
      <c r="EY80" s="82"/>
      <c r="EZ80" s="82"/>
      <c r="FA80" s="82"/>
      <c r="FB80" s="82"/>
      <c r="FC80" s="82"/>
      <c r="FD80" s="82"/>
      <c r="FE80" s="82"/>
      <c r="FF80" s="82"/>
      <c r="FG80" s="82"/>
      <c r="FH80" s="82">
        <f>データ!EI7</f>
        <v>68</v>
      </c>
      <c r="FI80" s="82"/>
      <c r="FJ80" s="82"/>
      <c r="FK80" s="82"/>
      <c r="FL80" s="82"/>
      <c r="FM80" s="82"/>
      <c r="FN80" s="82"/>
      <c r="FO80" s="82"/>
      <c r="FP80" s="82"/>
      <c r="FQ80" s="82"/>
      <c r="FR80" s="82"/>
      <c r="FS80" s="82"/>
      <c r="FT80" s="82"/>
      <c r="FU80" s="82"/>
      <c r="FV80" s="82"/>
      <c r="FW80" s="82"/>
      <c r="FX80" s="82"/>
      <c r="FY80" s="82"/>
      <c r="FZ80" s="82"/>
      <c r="GA80" s="82">
        <f>データ!EJ7</f>
        <v>70</v>
      </c>
      <c r="GB80" s="82"/>
      <c r="GC80" s="82"/>
      <c r="GD80" s="82"/>
      <c r="GE80" s="82"/>
      <c r="GF80" s="82"/>
      <c r="GG80" s="82"/>
      <c r="GH80" s="82"/>
      <c r="GI80" s="82"/>
      <c r="GJ80" s="82"/>
      <c r="GK80" s="82"/>
      <c r="GL80" s="82"/>
      <c r="GM80" s="82"/>
      <c r="GN80" s="82"/>
      <c r="GO80" s="82"/>
      <c r="GP80" s="82"/>
      <c r="GQ80" s="82"/>
      <c r="GR80" s="82"/>
      <c r="GS80" s="82"/>
      <c r="GT80" s="82">
        <f>データ!EK7</f>
        <v>71</v>
      </c>
      <c r="GU80" s="82"/>
      <c r="GV80" s="82"/>
      <c r="GW80" s="82"/>
      <c r="GX80" s="82"/>
      <c r="GY80" s="82"/>
      <c r="GZ80" s="82"/>
      <c r="HA80" s="82"/>
      <c r="HB80" s="82"/>
      <c r="HC80" s="82"/>
      <c r="HD80" s="82"/>
      <c r="HE80" s="82"/>
      <c r="HF80" s="82"/>
      <c r="HG80" s="82"/>
      <c r="HH80" s="82"/>
      <c r="HI80" s="82"/>
      <c r="HJ80" s="82"/>
      <c r="HK80" s="82"/>
      <c r="HL80" s="82"/>
      <c r="HM80" s="82">
        <f>データ!EL7</f>
        <v>73.2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34878088</v>
      </c>
      <c r="JK80" s="81"/>
      <c r="JL80" s="81"/>
      <c r="JM80" s="81"/>
      <c r="JN80" s="81"/>
      <c r="JO80" s="81"/>
      <c r="JP80" s="81"/>
      <c r="JQ80" s="81"/>
      <c r="JR80" s="81"/>
      <c r="JS80" s="81"/>
      <c r="JT80" s="81"/>
      <c r="JU80" s="81"/>
      <c r="JV80" s="81"/>
      <c r="JW80" s="81"/>
      <c r="JX80" s="81"/>
      <c r="JY80" s="81"/>
      <c r="JZ80" s="81"/>
      <c r="KA80" s="81"/>
      <c r="KB80" s="81"/>
      <c r="KC80" s="81">
        <f>データ!ET7</f>
        <v>36094355</v>
      </c>
      <c r="KD80" s="81"/>
      <c r="KE80" s="81"/>
      <c r="KF80" s="81"/>
      <c r="KG80" s="81"/>
      <c r="KH80" s="81"/>
      <c r="KI80" s="81"/>
      <c r="KJ80" s="81"/>
      <c r="KK80" s="81"/>
      <c r="KL80" s="81"/>
      <c r="KM80" s="81"/>
      <c r="KN80" s="81"/>
      <c r="KO80" s="81"/>
      <c r="KP80" s="81"/>
      <c r="KQ80" s="81"/>
      <c r="KR80" s="81"/>
      <c r="KS80" s="81"/>
      <c r="KT80" s="81"/>
      <c r="KU80" s="81"/>
      <c r="KV80" s="81">
        <f>データ!EU7</f>
        <v>36941419</v>
      </c>
      <c r="KW80" s="81"/>
      <c r="KX80" s="81"/>
      <c r="KY80" s="81"/>
      <c r="KZ80" s="81"/>
      <c r="LA80" s="81"/>
      <c r="LB80" s="81"/>
      <c r="LC80" s="81"/>
      <c r="LD80" s="81"/>
      <c r="LE80" s="81"/>
      <c r="LF80" s="81"/>
      <c r="LG80" s="81"/>
      <c r="LH80" s="81"/>
      <c r="LI80" s="81"/>
      <c r="LJ80" s="81"/>
      <c r="LK80" s="81"/>
      <c r="LL80" s="81"/>
      <c r="LM80" s="81"/>
      <c r="LN80" s="81"/>
      <c r="LO80" s="81">
        <f>データ!EV7</f>
        <v>38480542</v>
      </c>
      <c r="LP80" s="81"/>
      <c r="LQ80" s="81"/>
      <c r="LR80" s="81"/>
      <c r="LS80" s="81"/>
      <c r="LT80" s="81"/>
      <c r="LU80" s="81"/>
      <c r="LV80" s="81"/>
      <c r="LW80" s="81"/>
      <c r="LX80" s="81"/>
      <c r="LY80" s="81"/>
      <c r="LZ80" s="81"/>
      <c r="MA80" s="81"/>
      <c r="MB80" s="81"/>
      <c r="MC80" s="81"/>
      <c r="MD80" s="81"/>
      <c r="ME80" s="81"/>
      <c r="MF80" s="81"/>
      <c r="MG80" s="81"/>
      <c r="MH80" s="81">
        <f>データ!EW7</f>
        <v>38744035</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90</v>
      </c>
      <c r="K89" s="47" t="s">
        <v>91</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kp6BlIXKTSzqiTpu2cRRhDOqyGJ8sbN/nUN/Sikyl10hijQOSVJP7j3edrQ58XFrXpPzAF8Qmt84GQg1A+g4dw==" saltValue="oKEY5X2mOmj/M7Gfv1D9C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106</v>
      </c>
      <c r="AI4" s="163"/>
      <c r="AJ4" s="163"/>
      <c r="AK4" s="163"/>
      <c r="AL4" s="163"/>
      <c r="AM4" s="163"/>
      <c r="AN4" s="163"/>
      <c r="AO4" s="163"/>
      <c r="AP4" s="163"/>
      <c r="AQ4" s="163"/>
      <c r="AR4" s="164"/>
      <c r="AS4" s="165" t="s">
        <v>107</v>
      </c>
      <c r="AT4" s="161"/>
      <c r="AU4" s="161"/>
      <c r="AV4" s="161"/>
      <c r="AW4" s="161"/>
      <c r="AX4" s="161"/>
      <c r="AY4" s="161"/>
      <c r="AZ4" s="161"/>
      <c r="BA4" s="161"/>
      <c r="BB4" s="161"/>
      <c r="BC4" s="161"/>
      <c r="BD4" s="165" t="s">
        <v>108</v>
      </c>
      <c r="BE4" s="161"/>
      <c r="BF4" s="161"/>
      <c r="BG4" s="161"/>
      <c r="BH4" s="161"/>
      <c r="BI4" s="161"/>
      <c r="BJ4" s="161"/>
      <c r="BK4" s="161"/>
      <c r="BL4" s="161"/>
      <c r="BM4" s="161"/>
      <c r="BN4" s="161"/>
      <c r="BO4" s="162" t="s">
        <v>109</v>
      </c>
      <c r="BP4" s="163"/>
      <c r="BQ4" s="163"/>
      <c r="BR4" s="163"/>
      <c r="BS4" s="163"/>
      <c r="BT4" s="163"/>
      <c r="BU4" s="163"/>
      <c r="BV4" s="163"/>
      <c r="BW4" s="163"/>
      <c r="BX4" s="163"/>
      <c r="BY4" s="164"/>
      <c r="BZ4" s="161" t="s">
        <v>110</v>
      </c>
      <c r="CA4" s="161"/>
      <c r="CB4" s="161"/>
      <c r="CC4" s="161"/>
      <c r="CD4" s="161"/>
      <c r="CE4" s="161"/>
      <c r="CF4" s="161"/>
      <c r="CG4" s="161"/>
      <c r="CH4" s="161"/>
      <c r="CI4" s="161"/>
      <c r="CJ4" s="161"/>
      <c r="CK4" s="165" t="s">
        <v>111</v>
      </c>
      <c r="CL4" s="161"/>
      <c r="CM4" s="161"/>
      <c r="CN4" s="161"/>
      <c r="CO4" s="161"/>
      <c r="CP4" s="161"/>
      <c r="CQ4" s="161"/>
      <c r="CR4" s="161"/>
      <c r="CS4" s="161"/>
      <c r="CT4" s="161"/>
      <c r="CU4" s="161"/>
      <c r="CV4" s="161" t="s">
        <v>112</v>
      </c>
      <c r="CW4" s="161"/>
      <c r="CX4" s="161"/>
      <c r="CY4" s="161"/>
      <c r="CZ4" s="161"/>
      <c r="DA4" s="161"/>
      <c r="DB4" s="161"/>
      <c r="DC4" s="161"/>
      <c r="DD4" s="161"/>
      <c r="DE4" s="161"/>
      <c r="DF4" s="161"/>
      <c r="DG4" s="161" t="s">
        <v>113</v>
      </c>
      <c r="DH4" s="161"/>
      <c r="DI4" s="161"/>
      <c r="DJ4" s="161"/>
      <c r="DK4" s="161"/>
      <c r="DL4" s="161"/>
      <c r="DM4" s="161"/>
      <c r="DN4" s="161"/>
      <c r="DO4" s="161"/>
      <c r="DP4" s="161"/>
      <c r="DQ4" s="161"/>
      <c r="DR4" s="162" t="s">
        <v>114</v>
      </c>
      <c r="DS4" s="163"/>
      <c r="DT4" s="163"/>
      <c r="DU4" s="163"/>
      <c r="DV4" s="163"/>
      <c r="DW4" s="163"/>
      <c r="DX4" s="163"/>
      <c r="DY4" s="163"/>
      <c r="DZ4" s="163"/>
      <c r="EA4" s="163"/>
      <c r="EB4" s="164"/>
      <c r="EC4" s="161" t="s">
        <v>115</v>
      </c>
      <c r="ED4" s="161"/>
      <c r="EE4" s="161"/>
      <c r="EF4" s="161"/>
      <c r="EG4" s="161"/>
      <c r="EH4" s="161"/>
      <c r="EI4" s="161"/>
      <c r="EJ4" s="161"/>
      <c r="EK4" s="161"/>
      <c r="EL4" s="161"/>
      <c r="EM4" s="161"/>
      <c r="EN4" s="161" t="s">
        <v>116</v>
      </c>
      <c r="EO4" s="161"/>
      <c r="EP4" s="161"/>
      <c r="EQ4" s="161"/>
      <c r="ER4" s="161"/>
      <c r="ES4" s="161"/>
      <c r="ET4" s="161"/>
      <c r="EU4" s="161"/>
      <c r="EV4" s="161"/>
      <c r="EW4" s="161"/>
      <c r="EX4" s="161"/>
    </row>
    <row r="5" spans="1:154">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140</v>
      </c>
      <c r="AT5" s="64" t="s">
        <v>141</v>
      </c>
      <c r="AU5" s="64" t="s">
        <v>142</v>
      </c>
      <c r="AV5" s="64" t="s">
        <v>151</v>
      </c>
      <c r="AW5" s="64" t="s">
        <v>144</v>
      </c>
      <c r="AX5" s="64" t="s">
        <v>145</v>
      </c>
      <c r="AY5" s="64" t="s">
        <v>146</v>
      </c>
      <c r="AZ5" s="64" t="s">
        <v>147</v>
      </c>
      <c r="BA5" s="64" t="s">
        <v>148</v>
      </c>
      <c r="BB5" s="64" t="s">
        <v>149</v>
      </c>
      <c r="BC5" s="64" t="s">
        <v>150</v>
      </c>
      <c r="BD5" s="64" t="s">
        <v>140</v>
      </c>
      <c r="BE5" s="64" t="s">
        <v>141</v>
      </c>
      <c r="BF5" s="64" t="s">
        <v>142</v>
      </c>
      <c r="BG5" s="64" t="s">
        <v>143</v>
      </c>
      <c r="BH5" s="64" t="s">
        <v>144</v>
      </c>
      <c r="BI5" s="64" t="s">
        <v>145</v>
      </c>
      <c r="BJ5" s="64" t="s">
        <v>146</v>
      </c>
      <c r="BK5" s="64" t="s">
        <v>147</v>
      </c>
      <c r="BL5" s="64" t="s">
        <v>148</v>
      </c>
      <c r="BM5" s="64" t="s">
        <v>149</v>
      </c>
      <c r="BN5" s="64" t="s">
        <v>150</v>
      </c>
      <c r="BO5" s="64" t="s">
        <v>140</v>
      </c>
      <c r="BP5" s="64" t="s">
        <v>152</v>
      </c>
      <c r="BQ5" s="64" t="s">
        <v>142</v>
      </c>
      <c r="BR5" s="64" t="s">
        <v>143</v>
      </c>
      <c r="BS5" s="64" t="s">
        <v>144</v>
      </c>
      <c r="BT5" s="64" t="s">
        <v>145</v>
      </c>
      <c r="BU5" s="64" t="s">
        <v>146</v>
      </c>
      <c r="BV5" s="64" t="s">
        <v>147</v>
      </c>
      <c r="BW5" s="64" t="s">
        <v>148</v>
      </c>
      <c r="BX5" s="64" t="s">
        <v>149</v>
      </c>
      <c r="BY5" s="64" t="s">
        <v>150</v>
      </c>
      <c r="BZ5" s="64" t="s">
        <v>140</v>
      </c>
      <c r="CA5" s="64" t="s">
        <v>152</v>
      </c>
      <c r="CB5" s="64" t="s">
        <v>153</v>
      </c>
      <c r="CC5" s="64" t="s">
        <v>143</v>
      </c>
      <c r="CD5" s="64" t="s">
        <v>144</v>
      </c>
      <c r="CE5" s="64" t="s">
        <v>145</v>
      </c>
      <c r="CF5" s="64" t="s">
        <v>146</v>
      </c>
      <c r="CG5" s="64" t="s">
        <v>147</v>
      </c>
      <c r="CH5" s="64" t="s">
        <v>148</v>
      </c>
      <c r="CI5" s="64" t="s">
        <v>149</v>
      </c>
      <c r="CJ5" s="64" t="s">
        <v>150</v>
      </c>
      <c r="CK5" s="64" t="s">
        <v>140</v>
      </c>
      <c r="CL5" s="64" t="s">
        <v>152</v>
      </c>
      <c r="CM5" s="64" t="s">
        <v>142</v>
      </c>
      <c r="CN5" s="64" t="s">
        <v>154</v>
      </c>
      <c r="CO5" s="64" t="s">
        <v>144</v>
      </c>
      <c r="CP5" s="64" t="s">
        <v>145</v>
      </c>
      <c r="CQ5" s="64" t="s">
        <v>146</v>
      </c>
      <c r="CR5" s="64" t="s">
        <v>147</v>
      </c>
      <c r="CS5" s="64" t="s">
        <v>148</v>
      </c>
      <c r="CT5" s="64" t="s">
        <v>149</v>
      </c>
      <c r="CU5" s="64" t="s">
        <v>150</v>
      </c>
      <c r="CV5" s="64" t="s">
        <v>140</v>
      </c>
      <c r="CW5" s="64" t="s">
        <v>141</v>
      </c>
      <c r="CX5" s="64" t="s">
        <v>142</v>
      </c>
      <c r="CY5" s="64" t="s">
        <v>143</v>
      </c>
      <c r="CZ5" s="64" t="s">
        <v>144</v>
      </c>
      <c r="DA5" s="64" t="s">
        <v>145</v>
      </c>
      <c r="DB5" s="64" t="s">
        <v>146</v>
      </c>
      <c r="DC5" s="64" t="s">
        <v>147</v>
      </c>
      <c r="DD5" s="64" t="s">
        <v>148</v>
      </c>
      <c r="DE5" s="64" t="s">
        <v>149</v>
      </c>
      <c r="DF5" s="64" t="s">
        <v>150</v>
      </c>
      <c r="DG5" s="64" t="s">
        <v>140</v>
      </c>
      <c r="DH5" s="64" t="s">
        <v>152</v>
      </c>
      <c r="DI5" s="64" t="s">
        <v>142</v>
      </c>
      <c r="DJ5" s="64" t="s">
        <v>143</v>
      </c>
      <c r="DK5" s="64" t="s">
        <v>155</v>
      </c>
      <c r="DL5" s="64" t="s">
        <v>145</v>
      </c>
      <c r="DM5" s="64" t="s">
        <v>146</v>
      </c>
      <c r="DN5" s="64" t="s">
        <v>147</v>
      </c>
      <c r="DO5" s="64" t="s">
        <v>148</v>
      </c>
      <c r="DP5" s="64" t="s">
        <v>149</v>
      </c>
      <c r="DQ5" s="64" t="s">
        <v>150</v>
      </c>
      <c r="DR5" s="64" t="s">
        <v>140</v>
      </c>
      <c r="DS5" s="64" t="s">
        <v>152</v>
      </c>
      <c r="DT5" s="64" t="s">
        <v>142</v>
      </c>
      <c r="DU5" s="64" t="s">
        <v>156</v>
      </c>
      <c r="DV5" s="64" t="s">
        <v>144</v>
      </c>
      <c r="DW5" s="64" t="s">
        <v>145</v>
      </c>
      <c r="DX5" s="64" t="s">
        <v>146</v>
      </c>
      <c r="DY5" s="64" t="s">
        <v>147</v>
      </c>
      <c r="DZ5" s="64" t="s">
        <v>148</v>
      </c>
      <c r="EA5" s="64" t="s">
        <v>149</v>
      </c>
      <c r="EB5" s="64" t="s">
        <v>150</v>
      </c>
      <c r="EC5" s="64" t="s">
        <v>140</v>
      </c>
      <c r="ED5" s="64" t="s">
        <v>152</v>
      </c>
      <c r="EE5" s="64" t="s">
        <v>142</v>
      </c>
      <c r="EF5" s="64" t="s">
        <v>151</v>
      </c>
      <c r="EG5" s="64" t="s">
        <v>144</v>
      </c>
      <c r="EH5" s="64" t="s">
        <v>145</v>
      </c>
      <c r="EI5" s="64" t="s">
        <v>146</v>
      </c>
      <c r="EJ5" s="64" t="s">
        <v>147</v>
      </c>
      <c r="EK5" s="64" t="s">
        <v>148</v>
      </c>
      <c r="EL5" s="64" t="s">
        <v>149</v>
      </c>
      <c r="EM5" s="64" t="s">
        <v>157</v>
      </c>
      <c r="EN5" s="64" t="s">
        <v>140</v>
      </c>
      <c r="EO5" s="64" t="s">
        <v>152</v>
      </c>
      <c r="EP5" s="64" t="s">
        <v>142</v>
      </c>
      <c r="EQ5" s="64" t="s">
        <v>143</v>
      </c>
      <c r="ER5" s="64" t="s">
        <v>144</v>
      </c>
      <c r="ES5" s="64" t="s">
        <v>145</v>
      </c>
      <c r="ET5" s="64" t="s">
        <v>146</v>
      </c>
      <c r="EU5" s="64" t="s">
        <v>147</v>
      </c>
      <c r="EV5" s="64" t="s">
        <v>148</v>
      </c>
      <c r="EW5" s="64" t="s">
        <v>149</v>
      </c>
      <c r="EX5" s="64" t="s">
        <v>150</v>
      </c>
    </row>
    <row r="6" spans="1:154" s="69" customFormat="1">
      <c r="A6" s="50" t="s">
        <v>158</v>
      </c>
      <c r="B6" s="65">
        <f>B8</f>
        <v>2018</v>
      </c>
      <c r="C6" s="65">
        <f t="shared" ref="C6:M6" si="2">C8</f>
        <v>152111</v>
      </c>
      <c r="D6" s="65">
        <f t="shared" si="2"/>
        <v>46</v>
      </c>
      <c r="E6" s="65">
        <f t="shared" si="2"/>
        <v>6</v>
      </c>
      <c r="F6" s="65">
        <f t="shared" si="2"/>
        <v>0</v>
      </c>
      <c r="G6" s="65">
        <f t="shared" si="2"/>
        <v>1</v>
      </c>
      <c r="H6" s="166" t="str">
        <f>IF(H8&lt;&gt;I8,H8,"")&amp;IF(I8&lt;&gt;J8,I8,"")&amp;"　"&amp;J8</f>
        <v>新潟県見附市　見附市立病院</v>
      </c>
      <c r="I6" s="167"/>
      <c r="J6" s="168"/>
      <c r="K6" s="65" t="str">
        <f t="shared" si="2"/>
        <v>条例全部</v>
      </c>
      <c r="L6" s="65" t="str">
        <f t="shared" si="2"/>
        <v>病院事業</v>
      </c>
      <c r="M6" s="65" t="str">
        <f t="shared" si="2"/>
        <v>一般病院</v>
      </c>
      <c r="N6" s="65" t="str">
        <f>N8</f>
        <v>50床以上～100床未満</v>
      </c>
      <c r="O6" s="65" t="str">
        <f>O8</f>
        <v>非設置</v>
      </c>
      <c r="P6" s="65" t="str">
        <f>P8</f>
        <v>直営</v>
      </c>
      <c r="Q6" s="66">
        <f t="shared" ref="Q6:AG6" si="3">Q8</f>
        <v>8</v>
      </c>
      <c r="R6" s="65" t="str">
        <f t="shared" si="3"/>
        <v>-</v>
      </c>
      <c r="S6" s="65" t="str">
        <f t="shared" si="3"/>
        <v>訓</v>
      </c>
      <c r="T6" s="65" t="str">
        <f t="shared" si="3"/>
        <v>救</v>
      </c>
      <c r="U6" s="66">
        <f>U8</f>
        <v>40565</v>
      </c>
      <c r="V6" s="66">
        <f>V8</f>
        <v>7150</v>
      </c>
      <c r="W6" s="65" t="str">
        <f>W8</f>
        <v>非該当</v>
      </c>
      <c r="X6" s="65" t="str">
        <f t="shared" si="3"/>
        <v>１０：１</v>
      </c>
      <c r="Y6" s="66">
        <f t="shared" si="3"/>
        <v>94</v>
      </c>
      <c r="Z6" s="66" t="str">
        <f t="shared" si="3"/>
        <v>-</v>
      </c>
      <c r="AA6" s="66" t="str">
        <f t="shared" si="3"/>
        <v>-</v>
      </c>
      <c r="AB6" s="66" t="str">
        <f t="shared" si="3"/>
        <v>-</v>
      </c>
      <c r="AC6" s="66" t="str">
        <f t="shared" si="3"/>
        <v>-</v>
      </c>
      <c r="AD6" s="66">
        <f t="shared" si="3"/>
        <v>94</v>
      </c>
      <c r="AE6" s="66">
        <f t="shared" si="3"/>
        <v>89</v>
      </c>
      <c r="AF6" s="66" t="str">
        <f t="shared" si="3"/>
        <v>-</v>
      </c>
      <c r="AG6" s="66">
        <f t="shared" si="3"/>
        <v>89</v>
      </c>
      <c r="AH6" s="67">
        <f>IF(AH8="-",NA(),AH8)</f>
        <v>93.6</v>
      </c>
      <c r="AI6" s="67">
        <f t="shared" ref="AI6:AQ6" si="4">IF(AI8="-",NA(),AI8)</f>
        <v>94</v>
      </c>
      <c r="AJ6" s="67">
        <f t="shared" si="4"/>
        <v>98.2</v>
      </c>
      <c r="AK6" s="67">
        <f t="shared" si="4"/>
        <v>97.6</v>
      </c>
      <c r="AL6" s="67">
        <f t="shared" si="4"/>
        <v>98.2</v>
      </c>
      <c r="AM6" s="67">
        <f t="shared" si="4"/>
        <v>98.5</v>
      </c>
      <c r="AN6" s="67">
        <f t="shared" si="4"/>
        <v>98</v>
      </c>
      <c r="AO6" s="67">
        <f t="shared" si="4"/>
        <v>98.4</v>
      </c>
      <c r="AP6" s="67">
        <f t="shared" si="4"/>
        <v>98.2</v>
      </c>
      <c r="AQ6" s="67">
        <f t="shared" si="4"/>
        <v>97.5</v>
      </c>
      <c r="AR6" s="67" t="str">
        <f>IF(AR8="-","【-】","【"&amp;SUBSTITUTE(TEXT(AR8,"#,##0.0"),"-","△")&amp;"】")</f>
        <v>【98.8】</v>
      </c>
      <c r="AS6" s="67">
        <f>IF(AS8="-",NA(),AS8)</f>
        <v>88.1</v>
      </c>
      <c r="AT6" s="67">
        <f t="shared" ref="AT6:BB6" si="5">IF(AT8="-",NA(),AT8)</f>
        <v>87.7</v>
      </c>
      <c r="AU6" s="67">
        <f t="shared" si="5"/>
        <v>88.2</v>
      </c>
      <c r="AV6" s="67">
        <f t="shared" si="5"/>
        <v>88</v>
      </c>
      <c r="AW6" s="67">
        <f t="shared" si="5"/>
        <v>88.4</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41.4</v>
      </c>
      <c r="BE6" s="67">
        <f t="shared" ref="BE6:BM6" si="6">IF(BE8="-",NA(),BE8)</f>
        <v>48.1</v>
      </c>
      <c r="BF6" s="67">
        <f t="shared" si="6"/>
        <v>50.6</v>
      </c>
      <c r="BG6" s="67">
        <f t="shared" si="6"/>
        <v>52</v>
      </c>
      <c r="BH6" s="67">
        <f t="shared" si="6"/>
        <v>54.3</v>
      </c>
      <c r="BI6" s="67">
        <f t="shared" si="6"/>
        <v>94.9</v>
      </c>
      <c r="BJ6" s="67">
        <f t="shared" si="6"/>
        <v>101.2</v>
      </c>
      <c r="BK6" s="67">
        <f t="shared" si="6"/>
        <v>107.2</v>
      </c>
      <c r="BL6" s="67">
        <f t="shared" si="6"/>
        <v>114.4</v>
      </c>
      <c r="BM6" s="67">
        <f t="shared" si="6"/>
        <v>117</v>
      </c>
      <c r="BN6" s="67" t="str">
        <f>IF(BN8="-","【-】","【"&amp;SUBSTITUTE(TEXT(BN8,"#,##0.0"),"-","△")&amp;"】")</f>
        <v>【64.1】</v>
      </c>
      <c r="BO6" s="67">
        <f>IF(BO8="-",NA(),BO8)</f>
        <v>73.8</v>
      </c>
      <c r="BP6" s="67">
        <f t="shared" ref="BP6:BX6" si="7">IF(BP8="-",NA(),BP8)</f>
        <v>78.599999999999994</v>
      </c>
      <c r="BQ6" s="67">
        <f t="shared" si="7"/>
        <v>76.8</v>
      </c>
      <c r="BR6" s="67">
        <f t="shared" si="7"/>
        <v>84.3</v>
      </c>
      <c r="BS6" s="67">
        <f t="shared" si="7"/>
        <v>84.5</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32385</v>
      </c>
      <c r="CA6" s="68">
        <f t="shared" ref="CA6:CI6" si="8">IF(CA8="-",NA(),CA8)</f>
        <v>31451</v>
      </c>
      <c r="CB6" s="68">
        <f t="shared" si="8"/>
        <v>31508</v>
      </c>
      <c r="CC6" s="68">
        <f t="shared" si="8"/>
        <v>29935</v>
      </c>
      <c r="CD6" s="68">
        <f t="shared" si="8"/>
        <v>29681</v>
      </c>
      <c r="CE6" s="68">
        <f t="shared" si="8"/>
        <v>23857</v>
      </c>
      <c r="CF6" s="68">
        <f t="shared" si="8"/>
        <v>24371</v>
      </c>
      <c r="CG6" s="68">
        <f t="shared" si="8"/>
        <v>24882</v>
      </c>
      <c r="CH6" s="68">
        <f t="shared" si="8"/>
        <v>25249</v>
      </c>
      <c r="CI6" s="68">
        <f t="shared" si="8"/>
        <v>25711</v>
      </c>
      <c r="CJ6" s="67" t="str">
        <f>IF(CJ8="-","【-】","【"&amp;SUBSTITUTE(TEXT(CJ8,"#,##0"),"-","△")&amp;"】")</f>
        <v>【52,412】</v>
      </c>
      <c r="CK6" s="68">
        <f>IF(CK8="-",NA(),CK8)</f>
        <v>15371</v>
      </c>
      <c r="CL6" s="68">
        <f t="shared" ref="CL6:CT6" si="9">IF(CL8="-",NA(),CL8)</f>
        <v>15605</v>
      </c>
      <c r="CM6" s="68">
        <f t="shared" si="9"/>
        <v>15078</v>
      </c>
      <c r="CN6" s="68">
        <f t="shared" si="9"/>
        <v>15576</v>
      </c>
      <c r="CO6" s="68">
        <f t="shared" si="9"/>
        <v>14970</v>
      </c>
      <c r="CP6" s="68">
        <f t="shared" si="9"/>
        <v>8471</v>
      </c>
      <c r="CQ6" s="68">
        <f t="shared" si="9"/>
        <v>8736</v>
      </c>
      <c r="CR6" s="68">
        <f t="shared" si="9"/>
        <v>8797</v>
      </c>
      <c r="CS6" s="68">
        <f t="shared" si="9"/>
        <v>8852</v>
      </c>
      <c r="CT6" s="68">
        <f t="shared" si="9"/>
        <v>9060</v>
      </c>
      <c r="CU6" s="67" t="str">
        <f>IF(CU8="-","【-】","【"&amp;SUBSTITUTE(TEXT(CU8,"#,##0"),"-","△")&amp;"】")</f>
        <v>【14,708】</v>
      </c>
      <c r="CV6" s="67">
        <f>IF(CV8="-",NA(),CV8)</f>
        <v>63.3</v>
      </c>
      <c r="CW6" s="67">
        <f t="shared" ref="CW6:DE6" si="10">IF(CW8="-",NA(),CW8)</f>
        <v>64.400000000000006</v>
      </c>
      <c r="CX6" s="67">
        <f t="shared" si="10"/>
        <v>65.2</v>
      </c>
      <c r="CY6" s="67">
        <f t="shared" si="10"/>
        <v>66.099999999999994</v>
      </c>
      <c r="CZ6" s="67">
        <f t="shared" si="10"/>
        <v>66.2</v>
      </c>
      <c r="DA6" s="67">
        <f t="shared" si="10"/>
        <v>67.5</v>
      </c>
      <c r="DB6" s="67">
        <f t="shared" si="10"/>
        <v>67.5</v>
      </c>
      <c r="DC6" s="67">
        <f t="shared" si="10"/>
        <v>69.5</v>
      </c>
      <c r="DD6" s="67">
        <f t="shared" si="10"/>
        <v>70.3</v>
      </c>
      <c r="DE6" s="67">
        <f t="shared" si="10"/>
        <v>71.099999999999994</v>
      </c>
      <c r="DF6" s="67" t="str">
        <f>IF(DF8="-","【-】","【"&amp;SUBSTITUTE(TEXT(DF8,"#,##0.0"),"-","△")&amp;"】")</f>
        <v>【54.8】</v>
      </c>
      <c r="DG6" s="67">
        <f>IF(DG8="-",NA(),DG8)</f>
        <v>28.3</v>
      </c>
      <c r="DH6" s="67">
        <f t="shared" ref="DH6:DP6" si="11">IF(DH8="-",NA(),DH8)</f>
        <v>26.9</v>
      </c>
      <c r="DI6" s="67">
        <f t="shared" si="11"/>
        <v>25</v>
      </c>
      <c r="DJ6" s="67">
        <f t="shared" si="11"/>
        <v>24.3</v>
      </c>
      <c r="DK6" s="67">
        <f t="shared" si="11"/>
        <v>23.1</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63.5</v>
      </c>
      <c r="DS6" s="67">
        <f t="shared" ref="DS6:EA6" si="12">IF(DS8="-",NA(),DS8)</f>
        <v>62.5</v>
      </c>
      <c r="DT6" s="67">
        <f t="shared" si="12"/>
        <v>63.3</v>
      </c>
      <c r="DU6" s="67">
        <f t="shared" si="12"/>
        <v>65.3</v>
      </c>
      <c r="DV6" s="67">
        <f t="shared" si="12"/>
        <v>67.5</v>
      </c>
      <c r="DW6" s="67">
        <f t="shared" si="12"/>
        <v>52.4</v>
      </c>
      <c r="DX6" s="67">
        <f t="shared" si="12"/>
        <v>52.6</v>
      </c>
      <c r="DY6" s="67">
        <f t="shared" si="12"/>
        <v>54.2</v>
      </c>
      <c r="DZ6" s="67">
        <f t="shared" si="12"/>
        <v>53.8</v>
      </c>
      <c r="EA6" s="67">
        <f t="shared" si="12"/>
        <v>56.1</v>
      </c>
      <c r="EB6" s="67" t="str">
        <f>IF(EB8="-","【-】","【"&amp;SUBSTITUTE(TEXT(EB8,"#,##0.0"),"-","△")&amp;"】")</f>
        <v>【52.5】</v>
      </c>
      <c r="EC6" s="67">
        <f>IF(EC8="-",NA(),EC8)</f>
        <v>78.8</v>
      </c>
      <c r="ED6" s="67">
        <f t="shared" ref="ED6:EL6" si="13">IF(ED8="-",NA(),ED8)</f>
        <v>80.8</v>
      </c>
      <c r="EE6" s="67">
        <f t="shared" si="13"/>
        <v>82.4</v>
      </c>
      <c r="EF6" s="67">
        <f t="shared" si="13"/>
        <v>82.7</v>
      </c>
      <c r="EG6" s="67">
        <f t="shared" si="13"/>
        <v>86.4</v>
      </c>
      <c r="EH6" s="67">
        <f t="shared" si="13"/>
        <v>68.900000000000006</v>
      </c>
      <c r="EI6" s="67">
        <f t="shared" si="13"/>
        <v>68</v>
      </c>
      <c r="EJ6" s="67">
        <f t="shared" si="13"/>
        <v>70</v>
      </c>
      <c r="EK6" s="67">
        <f t="shared" si="13"/>
        <v>71</v>
      </c>
      <c r="EL6" s="67">
        <f t="shared" si="13"/>
        <v>73.2</v>
      </c>
      <c r="EM6" s="67" t="str">
        <f>IF(EM8="-","【-】","【"&amp;SUBSTITUTE(TEXT(EM8,"#,##0.0"),"-","△")&amp;"】")</f>
        <v>【68.8】</v>
      </c>
      <c r="EN6" s="68">
        <f>IF(EN8="-",NA(),EN8)</f>
        <v>53133766</v>
      </c>
      <c r="EO6" s="68">
        <f t="shared" ref="EO6:EW6" si="14">IF(EO8="-",NA(),EO8)</f>
        <v>55923500</v>
      </c>
      <c r="EP6" s="68">
        <f t="shared" si="14"/>
        <v>56467564</v>
      </c>
      <c r="EQ6" s="68">
        <f t="shared" si="14"/>
        <v>56652404</v>
      </c>
      <c r="ER6" s="68">
        <f t="shared" si="14"/>
        <v>56951202</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159</v>
      </c>
      <c r="B7" s="65">
        <f t="shared" ref="B7:AG7" si="15">B8</f>
        <v>2018</v>
      </c>
      <c r="C7" s="65">
        <f t="shared" si="15"/>
        <v>152111</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50床以上～100床未満</v>
      </c>
      <c r="O7" s="65" t="str">
        <f>O8</f>
        <v>非設置</v>
      </c>
      <c r="P7" s="65" t="str">
        <f>P8</f>
        <v>直営</v>
      </c>
      <c r="Q7" s="66">
        <f t="shared" si="15"/>
        <v>8</v>
      </c>
      <c r="R7" s="65" t="str">
        <f t="shared" si="15"/>
        <v>-</v>
      </c>
      <c r="S7" s="65" t="str">
        <f t="shared" si="15"/>
        <v>訓</v>
      </c>
      <c r="T7" s="65" t="str">
        <f t="shared" si="15"/>
        <v>救</v>
      </c>
      <c r="U7" s="66">
        <f>U8</f>
        <v>40565</v>
      </c>
      <c r="V7" s="66">
        <f>V8</f>
        <v>7150</v>
      </c>
      <c r="W7" s="65" t="str">
        <f>W8</f>
        <v>非該当</v>
      </c>
      <c r="X7" s="65" t="str">
        <f t="shared" si="15"/>
        <v>１０：１</v>
      </c>
      <c r="Y7" s="66">
        <f t="shared" si="15"/>
        <v>94</v>
      </c>
      <c r="Z7" s="66" t="str">
        <f t="shared" si="15"/>
        <v>-</v>
      </c>
      <c r="AA7" s="66" t="str">
        <f t="shared" si="15"/>
        <v>-</v>
      </c>
      <c r="AB7" s="66" t="str">
        <f t="shared" si="15"/>
        <v>-</v>
      </c>
      <c r="AC7" s="66" t="str">
        <f t="shared" si="15"/>
        <v>-</v>
      </c>
      <c r="AD7" s="66">
        <f t="shared" si="15"/>
        <v>94</v>
      </c>
      <c r="AE7" s="66">
        <f t="shared" si="15"/>
        <v>89</v>
      </c>
      <c r="AF7" s="66" t="str">
        <f t="shared" si="15"/>
        <v>-</v>
      </c>
      <c r="AG7" s="66">
        <f t="shared" si="15"/>
        <v>89</v>
      </c>
      <c r="AH7" s="67">
        <f>AH8</f>
        <v>93.6</v>
      </c>
      <c r="AI7" s="67">
        <f t="shared" ref="AI7:AQ7" si="16">AI8</f>
        <v>94</v>
      </c>
      <c r="AJ7" s="67">
        <f t="shared" si="16"/>
        <v>98.2</v>
      </c>
      <c r="AK7" s="67">
        <f t="shared" si="16"/>
        <v>97.6</v>
      </c>
      <c r="AL7" s="67">
        <f t="shared" si="16"/>
        <v>98.2</v>
      </c>
      <c r="AM7" s="67">
        <f t="shared" si="16"/>
        <v>98.5</v>
      </c>
      <c r="AN7" s="67">
        <f t="shared" si="16"/>
        <v>98</v>
      </c>
      <c r="AO7" s="67">
        <f t="shared" si="16"/>
        <v>98.4</v>
      </c>
      <c r="AP7" s="67">
        <f t="shared" si="16"/>
        <v>98.2</v>
      </c>
      <c r="AQ7" s="67">
        <f t="shared" si="16"/>
        <v>97.5</v>
      </c>
      <c r="AR7" s="67"/>
      <c r="AS7" s="67">
        <f>AS8</f>
        <v>88.1</v>
      </c>
      <c r="AT7" s="67">
        <f t="shared" ref="AT7:BB7" si="17">AT8</f>
        <v>87.7</v>
      </c>
      <c r="AU7" s="67">
        <f t="shared" si="17"/>
        <v>88.2</v>
      </c>
      <c r="AV7" s="67">
        <f t="shared" si="17"/>
        <v>88</v>
      </c>
      <c r="AW7" s="67">
        <f t="shared" si="17"/>
        <v>88.4</v>
      </c>
      <c r="AX7" s="67">
        <f t="shared" si="17"/>
        <v>79.7</v>
      </c>
      <c r="AY7" s="67">
        <f t="shared" si="17"/>
        <v>79.599999999999994</v>
      </c>
      <c r="AZ7" s="67">
        <f t="shared" si="17"/>
        <v>77.900000000000006</v>
      </c>
      <c r="BA7" s="67">
        <f t="shared" si="17"/>
        <v>78.099999999999994</v>
      </c>
      <c r="BB7" s="67">
        <f t="shared" si="17"/>
        <v>77</v>
      </c>
      <c r="BC7" s="67"/>
      <c r="BD7" s="67">
        <f>BD8</f>
        <v>41.4</v>
      </c>
      <c r="BE7" s="67">
        <f t="shared" ref="BE7:BM7" si="18">BE8</f>
        <v>48.1</v>
      </c>
      <c r="BF7" s="67">
        <f t="shared" si="18"/>
        <v>50.6</v>
      </c>
      <c r="BG7" s="67">
        <f t="shared" si="18"/>
        <v>52</v>
      </c>
      <c r="BH7" s="67">
        <f t="shared" si="18"/>
        <v>54.3</v>
      </c>
      <c r="BI7" s="67">
        <f t="shared" si="18"/>
        <v>94.9</v>
      </c>
      <c r="BJ7" s="67">
        <f t="shared" si="18"/>
        <v>101.2</v>
      </c>
      <c r="BK7" s="67">
        <f t="shared" si="18"/>
        <v>107.2</v>
      </c>
      <c r="BL7" s="67">
        <f t="shared" si="18"/>
        <v>114.4</v>
      </c>
      <c r="BM7" s="67">
        <f t="shared" si="18"/>
        <v>117</v>
      </c>
      <c r="BN7" s="67"/>
      <c r="BO7" s="67">
        <f>BO8</f>
        <v>73.8</v>
      </c>
      <c r="BP7" s="67">
        <f t="shared" ref="BP7:BX7" si="19">BP8</f>
        <v>78.599999999999994</v>
      </c>
      <c r="BQ7" s="67">
        <f t="shared" si="19"/>
        <v>76.8</v>
      </c>
      <c r="BR7" s="67">
        <f t="shared" si="19"/>
        <v>84.3</v>
      </c>
      <c r="BS7" s="67">
        <f t="shared" si="19"/>
        <v>84.5</v>
      </c>
      <c r="BT7" s="67">
        <f t="shared" si="19"/>
        <v>67.400000000000006</v>
      </c>
      <c r="BU7" s="67">
        <f t="shared" si="19"/>
        <v>66.599999999999994</v>
      </c>
      <c r="BV7" s="67">
        <f t="shared" si="19"/>
        <v>66.8</v>
      </c>
      <c r="BW7" s="67">
        <f t="shared" si="19"/>
        <v>67.900000000000006</v>
      </c>
      <c r="BX7" s="67">
        <f t="shared" si="19"/>
        <v>66.900000000000006</v>
      </c>
      <c r="BY7" s="67"/>
      <c r="BZ7" s="68">
        <f>BZ8</f>
        <v>32385</v>
      </c>
      <c r="CA7" s="68">
        <f t="shared" ref="CA7:CI7" si="20">CA8</f>
        <v>31451</v>
      </c>
      <c r="CB7" s="68">
        <f t="shared" si="20"/>
        <v>31508</v>
      </c>
      <c r="CC7" s="68">
        <f t="shared" si="20"/>
        <v>29935</v>
      </c>
      <c r="CD7" s="68">
        <f t="shared" si="20"/>
        <v>29681</v>
      </c>
      <c r="CE7" s="68">
        <f t="shared" si="20"/>
        <v>23857</v>
      </c>
      <c r="CF7" s="68">
        <f t="shared" si="20"/>
        <v>24371</v>
      </c>
      <c r="CG7" s="68">
        <f t="shared" si="20"/>
        <v>24882</v>
      </c>
      <c r="CH7" s="68">
        <f t="shared" si="20"/>
        <v>25249</v>
      </c>
      <c r="CI7" s="68">
        <f t="shared" si="20"/>
        <v>25711</v>
      </c>
      <c r="CJ7" s="67"/>
      <c r="CK7" s="68">
        <f>CK8</f>
        <v>15371</v>
      </c>
      <c r="CL7" s="68">
        <f t="shared" ref="CL7:CT7" si="21">CL8</f>
        <v>15605</v>
      </c>
      <c r="CM7" s="68">
        <f t="shared" si="21"/>
        <v>15078</v>
      </c>
      <c r="CN7" s="68">
        <f t="shared" si="21"/>
        <v>15576</v>
      </c>
      <c r="CO7" s="68">
        <f t="shared" si="21"/>
        <v>14970</v>
      </c>
      <c r="CP7" s="68">
        <f t="shared" si="21"/>
        <v>8471</v>
      </c>
      <c r="CQ7" s="68">
        <f t="shared" si="21"/>
        <v>8736</v>
      </c>
      <c r="CR7" s="68">
        <f t="shared" si="21"/>
        <v>8797</v>
      </c>
      <c r="CS7" s="68">
        <f t="shared" si="21"/>
        <v>8852</v>
      </c>
      <c r="CT7" s="68">
        <f t="shared" si="21"/>
        <v>9060</v>
      </c>
      <c r="CU7" s="67"/>
      <c r="CV7" s="67">
        <f>CV8</f>
        <v>63.3</v>
      </c>
      <c r="CW7" s="67">
        <f t="shared" ref="CW7:DE7" si="22">CW8</f>
        <v>64.400000000000006</v>
      </c>
      <c r="CX7" s="67">
        <f t="shared" si="22"/>
        <v>65.2</v>
      </c>
      <c r="CY7" s="67">
        <f t="shared" si="22"/>
        <v>66.099999999999994</v>
      </c>
      <c r="CZ7" s="67">
        <f t="shared" si="22"/>
        <v>66.2</v>
      </c>
      <c r="DA7" s="67">
        <f t="shared" si="22"/>
        <v>67.5</v>
      </c>
      <c r="DB7" s="67">
        <f t="shared" si="22"/>
        <v>67.5</v>
      </c>
      <c r="DC7" s="67">
        <f t="shared" si="22"/>
        <v>69.5</v>
      </c>
      <c r="DD7" s="67">
        <f t="shared" si="22"/>
        <v>70.3</v>
      </c>
      <c r="DE7" s="67">
        <f t="shared" si="22"/>
        <v>71.099999999999994</v>
      </c>
      <c r="DF7" s="67"/>
      <c r="DG7" s="67">
        <f>DG8</f>
        <v>28.3</v>
      </c>
      <c r="DH7" s="67">
        <f t="shared" ref="DH7:DP7" si="23">DH8</f>
        <v>26.9</v>
      </c>
      <c r="DI7" s="67">
        <f t="shared" si="23"/>
        <v>25</v>
      </c>
      <c r="DJ7" s="67">
        <f t="shared" si="23"/>
        <v>24.3</v>
      </c>
      <c r="DK7" s="67">
        <f t="shared" si="23"/>
        <v>23.1</v>
      </c>
      <c r="DL7" s="67">
        <f t="shared" si="23"/>
        <v>17.899999999999999</v>
      </c>
      <c r="DM7" s="67">
        <f t="shared" si="23"/>
        <v>17.899999999999999</v>
      </c>
      <c r="DN7" s="67">
        <f t="shared" si="23"/>
        <v>17.399999999999999</v>
      </c>
      <c r="DO7" s="67">
        <f t="shared" si="23"/>
        <v>17</v>
      </c>
      <c r="DP7" s="67">
        <f t="shared" si="23"/>
        <v>16.5</v>
      </c>
      <c r="DQ7" s="67"/>
      <c r="DR7" s="67">
        <f>DR8</f>
        <v>63.5</v>
      </c>
      <c r="DS7" s="67">
        <f t="shared" ref="DS7:EA7" si="24">DS8</f>
        <v>62.5</v>
      </c>
      <c r="DT7" s="67">
        <f t="shared" si="24"/>
        <v>63.3</v>
      </c>
      <c r="DU7" s="67">
        <f t="shared" si="24"/>
        <v>65.3</v>
      </c>
      <c r="DV7" s="67">
        <f t="shared" si="24"/>
        <v>67.5</v>
      </c>
      <c r="DW7" s="67">
        <f t="shared" si="24"/>
        <v>52.4</v>
      </c>
      <c r="DX7" s="67">
        <f t="shared" si="24"/>
        <v>52.6</v>
      </c>
      <c r="DY7" s="67">
        <f t="shared" si="24"/>
        <v>54.2</v>
      </c>
      <c r="DZ7" s="67">
        <f t="shared" si="24"/>
        <v>53.8</v>
      </c>
      <c r="EA7" s="67">
        <f t="shared" si="24"/>
        <v>56.1</v>
      </c>
      <c r="EB7" s="67"/>
      <c r="EC7" s="67">
        <f>EC8</f>
        <v>78.8</v>
      </c>
      <c r="ED7" s="67">
        <f t="shared" ref="ED7:EL7" si="25">ED8</f>
        <v>80.8</v>
      </c>
      <c r="EE7" s="67">
        <f t="shared" si="25"/>
        <v>82.4</v>
      </c>
      <c r="EF7" s="67">
        <f t="shared" si="25"/>
        <v>82.7</v>
      </c>
      <c r="EG7" s="67">
        <f t="shared" si="25"/>
        <v>86.4</v>
      </c>
      <c r="EH7" s="67">
        <f t="shared" si="25"/>
        <v>68.900000000000006</v>
      </c>
      <c r="EI7" s="67">
        <f t="shared" si="25"/>
        <v>68</v>
      </c>
      <c r="EJ7" s="67">
        <f t="shared" si="25"/>
        <v>70</v>
      </c>
      <c r="EK7" s="67">
        <f t="shared" si="25"/>
        <v>71</v>
      </c>
      <c r="EL7" s="67">
        <f t="shared" si="25"/>
        <v>73.2</v>
      </c>
      <c r="EM7" s="67"/>
      <c r="EN7" s="68">
        <f>EN8</f>
        <v>53133766</v>
      </c>
      <c r="EO7" s="68">
        <f t="shared" ref="EO7:EW7" si="26">EO8</f>
        <v>55923500</v>
      </c>
      <c r="EP7" s="68">
        <f t="shared" si="26"/>
        <v>56467564</v>
      </c>
      <c r="EQ7" s="68">
        <f t="shared" si="26"/>
        <v>56652404</v>
      </c>
      <c r="ER7" s="68">
        <f t="shared" si="26"/>
        <v>56951202</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152111</v>
      </c>
      <c r="D8" s="70">
        <v>46</v>
      </c>
      <c r="E8" s="70">
        <v>6</v>
      </c>
      <c r="F8" s="70">
        <v>0</v>
      </c>
      <c r="G8" s="70">
        <v>1</v>
      </c>
      <c r="H8" s="70" t="s">
        <v>160</v>
      </c>
      <c r="I8" s="70" t="s">
        <v>161</v>
      </c>
      <c r="J8" s="70" t="s">
        <v>162</v>
      </c>
      <c r="K8" s="70" t="s">
        <v>163</v>
      </c>
      <c r="L8" s="70" t="s">
        <v>164</v>
      </c>
      <c r="M8" s="70" t="s">
        <v>165</v>
      </c>
      <c r="N8" s="70" t="s">
        <v>166</v>
      </c>
      <c r="O8" s="70" t="s">
        <v>167</v>
      </c>
      <c r="P8" s="70" t="s">
        <v>168</v>
      </c>
      <c r="Q8" s="71">
        <v>8</v>
      </c>
      <c r="R8" s="70" t="s">
        <v>38</v>
      </c>
      <c r="S8" s="70" t="s">
        <v>169</v>
      </c>
      <c r="T8" s="70" t="s">
        <v>170</v>
      </c>
      <c r="U8" s="71">
        <v>40565</v>
      </c>
      <c r="V8" s="71">
        <v>7150</v>
      </c>
      <c r="W8" s="70" t="s">
        <v>171</v>
      </c>
      <c r="X8" s="72" t="s">
        <v>172</v>
      </c>
      <c r="Y8" s="71">
        <v>94</v>
      </c>
      <c r="Z8" s="71" t="s">
        <v>38</v>
      </c>
      <c r="AA8" s="71" t="s">
        <v>38</v>
      </c>
      <c r="AB8" s="71" t="s">
        <v>38</v>
      </c>
      <c r="AC8" s="71" t="s">
        <v>38</v>
      </c>
      <c r="AD8" s="71">
        <v>94</v>
      </c>
      <c r="AE8" s="71">
        <v>89</v>
      </c>
      <c r="AF8" s="71" t="s">
        <v>38</v>
      </c>
      <c r="AG8" s="71">
        <v>89</v>
      </c>
      <c r="AH8" s="73">
        <v>93.6</v>
      </c>
      <c r="AI8" s="73">
        <v>94</v>
      </c>
      <c r="AJ8" s="73">
        <v>98.2</v>
      </c>
      <c r="AK8" s="73">
        <v>97.6</v>
      </c>
      <c r="AL8" s="73">
        <v>98.2</v>
      </c>
      <c r="AM8" s="73">
        <v>98.5</v>
      </c>
      <c r="AN8" s="73">
        <v>98</v>
      </c>
      <c r="AO8" s="73">
        <v>98.4</v>
      </c>
      <c r="AP8" s="73">
        <v>98.2</v>
      </c>
      <c r="AQ8" s="73">
        <v>97.5</v>
      </c>
      <c r="AR8" s="73">
        <v>98.8</v>
      </c>
      <c r="AS8" s="73">
        <v>88.1</v>
      </c>
      <c r="AT8" s="73">
        <v>87.7</v>
      </c>
      <c r="AU8" s="73">
        <v>88.2</v>
      </c>
      <c r="AV8" s="73">
        <v>88</v>
      </c>
      <c r="AW8" s="73">
        <v>88.4</v>
      </c>
      <c r="AX8" s="73">
        <v>79.7</v>
      </c>
      <c r="AY8" s="73">
        <v>79.599999999999994</v>
      </c>
      <c r="AZ8" s="73">
        <v>77.900000000000006</v>
      </c>
      <c r="BA8" s="73">
        <v>78.099999999999994</v>
      </c>
      <c r="BB8" s="73">
        <v>77</v>
      </c>
      <c r="BC8" s="73">
        <v>89.7</v>
      </c>
      <c r="BD8" s="74">
        <v>41.4</v>
      </c>
      <c r="BE8" s="74">
        <v>48.1</v>
      </c>
      <c r="BF8" s="74">
        <v>50.6</v>
      </c>
      <c r="BG8" s="74">
        <v>52</v>
      </c>
      <c r="BH8" s="74">
        <v>54.3</v>
      </c>
      <c r="BI8" s="74">
        <v>94.9</v>
      </c>
      <c r="BJ8" s="74">
        <v>101.2</v>
      </c>
      <c r="BK8" s="74">
        <v>107.2</v>
      </c>
      <c r="BL8" s="74">
        <v>114.4</v>
      </c>
      <c r="BM8" s="74">
        <v>117</v>
      </c>
      <c r="BN8" s="74">
        <v>64.099999999999994</v>
      </c>
      <c r="BO8" s="73">
        <v>73.8</v>
      </c>
      <c r="BP8" s="73">
        <v>78.599999999999994</v>
      </c>
      <c r="BQ8" s="73">
        <v>76.8</v>
      </c>
      <c r="BR8" s="73">
        <v>84.3</v>
      </c>
      <c r="BS8" s="73">
        <v>84.5</v>
      </c>
      <c r="BT8" s="73">
        <v>67.400000000000006</v>
      </c>
      <c r="BU8" s="73">
        <v>66.599999999999994</v>
      </c>
      <c r="BV8" s="73">
        <v>66.8</v>
      </c>
      <c r="BW8" s="73">
        <v>67.900000000000006</v>
      </c>
      <c r="BX8" s="73">
        <v>66.900000000000006</v>
      </c>
      <c r="BY8" s="73">
        <v>74.900000000000006</v>
      </c>
      <c r="BZ8" s="74">
        <v>32385</v>
      </c>
      <c r="CA8" s="74">
        <v>31451</v>
      </c>
      <c r="CB8" s="74">
        <v>31508</v>
      </c>
      <c r="CC8" s="74">
        <v>29935</v>
      </c>
      <c r="CD8" s="74">
        <v>29681</v>
      </c>
      <c r="CE8" s="74">
        <v>23857</v>
      </c>
      <c r="CF8" s="74">
        <v>24371</v>
      </c>
      <c r="CG8" s="74">
        <v>24882</v>
      </c>
      <c r="CH8" s="74">
        <v>25249</v>
      </c>
      <c r="CI8" s="74">
        <v>25711</v>
      </c>
      <c r="CJ8" s="73">
        <v>52412</v>
      </c>
      <c r="CK8" s="74">
        <v>15371</v>
      </c>
      <c r="CL8" s="74">
        <v>15605</v>
      </c>
      <c r="CM8" s="74">
        <v>15078</v>
      </c>
      <c r="CN8" s="74">
        <v>15576</v>
      </c>
      <c r="CO8" s="74">
        <v>14970</v>
      </c>
      <c r="CP8" s="74">
        <v>8471</v>
      </c>
      <c r="CQ8" s="74">
        <v>8736</v>
      </c>
      <c r="CR8" s="74">
        <v>8797</v>
      </c>
      <c r="CS8" s="74">
        <v>8852</v>
      </c>
      <c r="CT8" s="74">
        <v>9060</v>
      </c>
      <c r="CU8" s="73">
        <v>14708</v>
      </c>
      <c r="CV8" s="74">
        <v>63.3</v>
      </c>
      <c r="CW8" s="74">
        <v>64.400000000000006</v>
      </c>
      <c r="CX8" s="74">
        <v>65.2</v>
      </c>
      <c r="CY8" s="74">
        <v>66.099999999999994</v>
      </c>
      <c r="CZ8" s="74">
        <v>66.2</v>
      </c>
      <c r="DA8" s="74">
        <v>67.5</v>
      </c>
      <c r="DB8" s="74">
        <v>67.5</v>
      </c>
      <c r="DC8" s="74">
        <v>69.5</v>
      </c>
      <c r="DD8" s="74">
        <v>70.3</v>
      </c>
      <c r="DE8" s="74">
        <v>71.099999999999994</v>
      </c>
      <c r="DF8" s="74">
        <v>54.8</v>
      </c>
      <c r="DG8" s="74">
        <v>28.3</v>
      </c>
      <c r="DH8" s="74">
        <v>26.9</v>
      </c>
      <c r="DI8" s="74">
        <v>25</v>
      </c>
      <c r="DJ8" s="74">
        <v>24.3</v>
      </c>
      <c r="DK8" s="74">
        <v>23.1</v>
      </c>
      <c r="DL8" s="74">
        <v>17.899999999999999</v>
      </c>
      <c r="DM8" s="74">
        <v>17.899999999999999</v>
      </c>
      <c r="DN8" s="74">
        <v>17.399999999999999</v>
      </c>
      <c r="DO8" s="74">
        <v>17</v>
      </c>
      <c r="DP8" s="74">
        <v>16.5</v>
      </c>
      <c r="DQ8" s="74">
        <v>24.3</v>
      </c>
      <c r="DR8" s="73">
        <v>63.5</v>
      </c>
      <c r="DS8" s="73">
        <v>62.5</v>
      </c>
      <c r="DT8" s="73">
        <v>63.3</v>
      </c>
      <c r="DU8" s="73">
        <v>65.3</v>
      </c>
      <c r="DV8" s="73">
        <v>67.5</v>
      </c>
      <c r="DW8" s="73">
        <v>52.4</v>
      </c>
      <c r="DX8" s="73">
        <v>52.6</v>
      </c>
      <c r="DY8" s="73">
        <v>54.2</v>
      </c>
      <c r="DZ8" s="73">
        <v>53.8</v>
      </c>
      <c r="EA8" s="73">
        <v>56.1</v>
      </c>
      <c r="EB8" s="73">
        <v>52.5</v>
      </c>
      <c r="EC8" s="73">
        <v>78.8</v>
      </c>
      <c r="ED8" s="73">
        <v>80.8</v>
      </c>
      <c r="EE8" s="73">
        <v>82.4</v>
      </c>
      <c r="EF8" s="73">
        <v>82.7</v>
      </c>
      <c r="EG8" s="73">
        <v>86.4</v>
      </c>
      <c r="EH8" s="73">
        <v>68.900000000000006</v>
      </c>
      <c r="EI8" s="73">
        <v>68</v>
      </c>
      <c r="EJ8" s="73">
        <v>70</v>
      </c>
      <c r="EK8" s="73">
        <v>71</v>
      </c>
      <c r="EL8" s="73">
        <v>73.2</v>
      </c>
      <c r="EM8" s="73">
        <v>68.8</v>
      </c>
      <c r="EN8" s="74">
        <v>53133766</v>
      </c>
      <c r="EO8" s="74">
        <v>55923500</v>
      </c>
      <c r="EP8" s="74">
        <v>56467564</v>
      </c>
      <c r="EQ8" s="74">
        <v>56652404</v>
      </c>
      <c r="ER8" s="74">
        <v>56951202</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173</v>
      </c>
      <c r="C10" s="79" t="s">
        <v>174</v>
      </c>
      <c r="D10" s="79" t="s">
        <v>175</v>
      </c>
      <c r="E10" s="79" t="s">
        <v>176</v>
      </c>
      <c r="F10" s="79" t="s">
        <v>177</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178</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4302-080</cp:lastModifiedBy>
  <cp:lastPrinted>2020-01-16T04:06:35Z</cp:lastPrinted>
  <dcterms:created xsi:type="dcterms:W3CDTF">2019-12-05T07:36:13Z</dcterms:created>
  <dcterms:modified xsi:type="dcterms:W3CDTF">2020-08-17T01:00:53Z</dcterms:modified>
  <cp:category/>
</cp:coreProperties>
</file>